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drawings/drawing4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sktransportoglogistik-my.sharepoint.com/personal/mpe_dtl_eu/Documents/Documents/MPE/Internt/TRU/"/>
    </mc:Choice>
  </mc:AlternateContent>
  <xr:revisionPtr revIDLastSave="4" documentId="11_0689430BD493957A0173ADA39B24F85FDC122DA8" xr6:coauthVersionLast="47" xr6:coauthVersionMax="47" xr10:uidLastSave="{DFBFEC12-69B7-4B3A-BE9E-50FB718FAFB4}"/>
  <bookViews>
    <workbookView xWindow="-120" yWindow="-120" windowWidth="29040" windowHeight="15720" xr2:uid="{00000000-000D-0000-FFFF-FFFF00000000}"/>
  </bookViews>
  <sheets>
    <sheet name="Data" sheetId="1" r:id="rId1"/>
    <sheet name="Saml forseelser ifht kont køret" sheetId="4" r:id="rId2"/>
    <sheet name="Nat af saml antal kont køretøj" sheetId="5" r:id="rId3"/>
    <sheet name="Andel fors ialt ef nat if køret" sheetId="6" r:id="rId4"/>
    <sheet name="Ford danske 2010" sheetId="7" r:id="rId5"/>
    <sheet name="Ford danske+udl 2010" sheetId="8" r:id="rId6"/>
    <sheet name="Ford danske 2011" sheetId="9" r:id="rId7"/>
    <sheet name="Ford danske+udl 2011" sheetId="10" r:id="rId8"/>
    <sheet name="Ford danske 2012" sheetId="11" r:id="rId9"/>
    <sheet name="Ford danske+udl 2012" sheetId="12" r:id="rId10"/>
    <sheet name="Ford danske 2013" sheetId="15" r:id="rId11"/>
    <sheet name="Ford danske+udl 2013" sheetId="16" r:id="rId12"/>
    <sheet name="Ford danske 2014" sheetId="17" r:id="rId13"/>
    <sheet name="Ford danske+udl 2014" sheetId="18" r:id="rId14"/>
    <sheet name="Ford danske 2015" sheetId="19" r:id="rId15"/>
    <sheet name="Ford danske+udl 2015" sheetId="20" r:id="rId16"/>
    <sheet name="Ford danske 2016" sheetId="22" r:id="rId17"/>
    <sheet name="Ford danske+udl 2016" sheetId="23" r:id="rId18"/>
    <sheet name="Ford danske 2017" sheetId="24" r:id="rId19"/>
    <sheet name="Ford danske+udl 2017" sheetId="25" r:id="rId20"/>
    <sheet name="Dyretransport" sheetId="13" r:id="rId21"/>
    <sheet name="Cabotage" sheetId="21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0" i="1" l="1"/>
  <c r="AW64" i="1"/>
  <c r="AW93" i="1" l="1"/>
  <c r="AW89" i="1"/>
  <c r="AW90" i="1"/>
  <c r="AW91" i="1"/>
  <c r="AW88" i="1"/>
  <c r="AW74" i="1"/>
  <c r="AW76" i="1"/>
  <c r="AW77" i="1"/>
  <c r="AW78" i="1"/>
  <c r="AW79" i="1"/>
  <c r="AW81" i="1"/>
  <c r="AW82" i="1"/>
  <c r="AW83" i="1"/>
  <c r="AW84" i="1"/>
  <c r="AW85" i="1"/>
  <c r="AW86" i="1"/>
  <c r="AW73" i="1"/>
  <c r="AV87" i="1"/>
  <c r="AV88" i="1"/>
  <c r="AV89" i="1"/>
  <c r="AV90" i="1"/>
  <c r="AV91" i="1"/>
  <c r="AV92" i="1"/>
  <c r="AV93" i="1"/>
  <c r="AV94" i="1"/>
  <c r="AV95" i="1"/>
  <c r="AV96" i="1"/>
  <c r="AW62" i="1"/>
  <c r="AW65" i="1"/>
  <c r="AW66" i="1"/>
  <c r="AW67" i="1"/>
  <c r="AW69" i="1"/>
  <c r="AW70" i="1"/>
  <c r="AW71" i="1"/>
  <c r="AW61" i="1"/>
  <c r="AV62" i="1"/>
  <c r="AV64" i="1"/>
  <c r="AV65" i="1"/>
  <c r="AV66" i="1"/>
  <c r="AV67" i="1"/>
  <c r="AV69" i="1"/>
  <c r="AV70" i="1"/>
  <c r="AV71" i="1"/>
  <c r="AV72" i="1"/>
  <c r="AV73" i="1"/>
  <c r="AV74" i="1"/>
  <c r="AV76" i="1"/>
  <c r="AV77" i="1"/>
  <c r="AV78" i="1"/>
  <c r="AV79" i="1"/>
  <c r="AV81" i="1"/>
  <c r="AV82" i="1"/>
  <c r="AV83" i="1"/>
  <c r="AV84" i="1"/>
  <c r="AV85" i="1"/>
  <c r="AV86" i="1"/>
  <c r="AW24" i="1"/>
  <c r="AW25" i="1"/>
  <c r="AW26" i="1"/>
  <c r="AW28" i="1"/>
  <c r="AW29" i="1"/>
  <c r="AW30" i="1"/>
  <c r="AW31" i="1"/>
  <c r="AW33" i="1"/>
  <c r="AW34" i="1"/>
  <c r="AW36" i="1"/>
  <c r="AW37" i="1"/>
  <c r="AW38" i="1"/>
  <c r="AW39" i="1"/>
  <c r="AW40" i="1"/>
  <c r="AW42" i="1"/>
  <c r="AW43" i="1"/>
  <c r="AW45" i="1"/>
  <c r="AW46" i="1"/>
  <c r="AW47" i="1"/>
  <c r="AW48" i="1"/>
  <c r="AW49" i="1"/>
  <c r="AW50" i="1"/>
  <c r="AW51" i="1"/>
  <c r="AW53" i="1"/>
  <c r="AW54" i="1"/>
  <c r="AW55" i="1"/>
  <c r="AW56" i="1"/>
  <c r="AW57" i="1"/>
  <c r="AW59" i="1"/>
  <c r="AW11" i="1"/>
  <c r="AW12" i="1"/>
  <c r="AW13" i="1"/>
  <c r="AW14" i="1"/>
  <c r="AW15" i="1"/>
  <c r="AW16" i="1"/>
  <c r="AW17" i="1"/>
  <c r="AW10" i="1"/>
  <c r="AO93" i="1" l="1"/>
  <c r="AO91" i="1"/>
  <c r="AO90" i="1"/>
  <c r="AO89" i="1"/>
  <c r="AO88" i="1"/>
  <c r="AO86" i="1"/>
  <c r="AO85" i="1"/>
  <c r="AO84" i="1"/>
  <c r="AO83" i="1"/>
  <c r="AO82" i="1"/>
  <c r="AO81" i="1"/>
  <c r="AO79" i="1"/>
  <c r="AO78" i="1"/>
  <c r="AO77" i="1"/>
  <c r="AO76" i="1"/>
  <c r="AO74" i="1"/>
  <c r="AO73" i="1"/>
  <c r="AO71" i="1"/>
  <c r="AO70" i="1"/>
  <c r="AO69" i="1"/>
  <c r="AO67" i="1"/>
  <c r="AO66" i="1"/>
  <c r="AO65" i="1"/>
  <c r="AO64" i="1"/>
  <c r="AO62" i="1"/>
  <c r="AO61" i="1"/>
  <c r="AO59" i="1" l="1"/>
  <c r="AO57" i="1"/>
  <c r="AO56" i="1"/>
  <c r="AO55" i="1"/>
  <c r="AO54" i="1"/>
  <c r="AO53" i="1"/>
  <c r="AO51" i="1"/>
  <c r="AO50" i="1"/>
  <c r="AO49" i="1"/>
  <c r="AO48" i="1"/>
  <c r="AO47" i="1"/>
  <c r="AO46" i="1"/>
  <c r="AO45" i="1"/>
  <c r="AO43" i="1"/>
  <c r="AO42" i="1"/>
  <c r="AO40" i="1"/>
  <c r="AO39" i="1"/>
  <c r="AO38" i="1"/>
  <c r="AO37" i="1"/>
  <c r="AO36" i="1"/>
  <c r="AO34" i="1"/>
  <c r="AO33" i="1"/>
  <c r="AO31" i="1"/>
  <c r="AO30" i="1"/>
  <c r="AO29" i="1"/>
  <c r="AO28" i="1"/>
  <c r="AO26" i="1"/>
  <c r="AO25" i="1"/>
  <c r="AO24" i="1"/>
  <c r="AO11" i="1"/>
  <c r="AO12" i="1"/>
  <c r="AO13" i="1"/>
  <c r="AO14" i="1"/>
  <c r="AO15" i="1"/>
  <c r="AO16" i="1"/>
  <c r="AO17" i="1"/>
  <c r="AO10" i="1"/>
  <c r="AR69" i="1"/>
  <c r="AR65" i="1"/>
  <c r="AR64" i="1"/>
  <c r="AJ69" i="1"/>
  <c r="AJ65" i="1"/>
  <c r="AK66" i="1"/>
  <c r="AK67" i="1"/>
  <c r="AK69" i="1"/>
  <c r="AK70" i="1"/>
  <c r="AK71" i="1"/>
  <c r="AK72" i="1"/>
  <c r="AK73" i="1"/>
  <c r="AK74" i="1"/>
  <c r="AK76" i="1"/>
  <c r="AK77" i="1"/>
  <c r="AK78" i="1"/>
  <c r="AK79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J64" i="1"/>
  <c r="Y80" i="1" l="1"/>
  <c r="AW80" i="1" s="1"/>
  <c r="Q80" i="1"/>
  <c r="AO80" i="1" s="1"/>
  <c r="Y75" i="1"/>
  <c r="AW75" i="1" s="1"/>
  <c r="X80" i="1"/>
  <c r="AV80" i="1" s="1"/>
  <c r="Q75" i="1"/>
  <c r="AO75" i="1" s="1"/>
  <c r="P80" i="1"/>
  <c r="Y68" i="1"/>
  <c r="AW68" i="1" s="1"/>
  <c r="Q68" i="1"/>
  <c r="AO68" i="1" s="1"/>
  <c r="Y63" i="1"/>
  <c r="AW63" i="1" s="1"/>
  <c r="Q63" i="1"/>
  <c r="AO63" i="1" s="1"/>
  <c r="Y58" i="1"/>
  <c r="AW58" i="1" s="1"/>
  <c r="Q58" i="1"/>
  <c r="AO58" i="1" s="1"/>
  <c r="Y52" i="1"/>
  <c r="AW52" i="1" s="1"/>
  <c r="Q52" i="1"/>
  <c r="AO52" i="1" s="1"/>
  <c r="Y44" i="1"/>
  <c r="AW44" i="1" s="1"/>
  <c r="X52" i="1"/>
  <c r="X58" i="1"/>
  <c r="X63" i="1"/>
  <c r="AV63" i="1" s="1"/>
  <c r="X68" i="1"/>
  <c r="AV68" i="1" s="1"/>
  <c r="X75" i="1"/>
  <c r="AV75" i="1" s="1"/>
  <c r="Q44" i="1"/>
  <c r="AO44" i="1" s="1"/>
  <c r="Y41" i="1"/>
  <c r="AW41" i="1" s="1"/>
  <c r="X44" i="1"/>
  <c r="Q41" i="1"/>
  <c r="AO41" i="1" s="1"/>
  <c r="Y35" i="1"/>
  <c r="AW35" i="1" s="1"/>
  <c r="Q35" i="1"/>
  <c r="AO35" i="1" s="1"/>
  <c r="Y32" i="1"/>
  <c r="AW32" i="1" s="1"/>
  <c r="Q32" i="1"/>
  <c r="AO32" i="1" s="1"/>
  <c r="Y27" i="1"/>
  <c r="AW27" i="1" s="1"/>
  <c r="X32" i="1"/>
  <c r="X35" i="1"/>
  <c r="X41" i="1"/>
  <c r="Q27" i="1"/>
  <c r="AO27" i="1" s="1"/>
  <c r="Y23" i="1" l="1"/>
  <c r="AW23" i="1" s="1"/>
  <c r="Q23" i="1"/>
  <c r="AO23" i="1" s="1"/>
  <c r="I14" i="1"/>
  <c r="AG14" i="1" s="1"/>
  <c r="I13" i="1" l="1"/>
  <c r="AG13" i="1" s="1"/>
  <c r="I11" i="1"/>
  <c r="AG11" i="1" s="1"/>
  <c r="I10" i="1"/>
  <c r="AG10" i="1" s="1"/>
  <c r="I12" i="1"/>
  <c r="AG12" i="1" s="1"/>
  <c r="I15" i="1"/>
  <c r="AG15" i="1" s="1"/>
  <c r="I16" i="1"/>
  <c r="AG16" i="1" s="1"/>
  <c r="I17" i="1"/>
  <c r="AG17" i="1" s="1"/>
  <c r="I23" i="1"/>
  <c r="AG23" i="1" s="1"/>
  <c r="I24" i="1"/>
  <c r="AG24" i="1" s="1"/>
  <c r="I25" i="1"/>
  <c r="AG25" i="1" s="1"/>
  <c r="I26" i="1"/>
  <c r="AG26" i="1" s="1"/>
  <c r="I27" i="1"/>
  <c r="AG27" i="1" s="1"/>
  <c r="I28" i="1"/>
  <c r="AG28" i="1" s="1"/>
  <c r="I29" i="1"/>
  <c r="AG29" i="1" s="1"/>
  <c r="I30" i="1"/>
  <c r="AG30" i="1" s="1"/>
  <c r="I31" i="1"/>
  <c r="AG31" i="1" s="1"/>
  <c r="I32" i="1"/>
  <c r="AG32" i="1" s="1"/>
  <c r="I33" i="1"/>
  <c r="AG33" i="1" s="1"/>
  <c r="I34" i="1"/>
  <c r="AG34" i="1" s="1"/>
  <c r="I35" i="1"/>
  <c r="AG35" i="1" s="1"/>
  <c r="I36" i="1"/>
  <c r="AG36" i="1" s="1"/>
  <c r="I37" i="1"/>
  <c r="AG37" i="1" s="1"/>
  <c r="I38" i="1"/>
  <c r="AG38" i="1" s="1"/>
  <c r="I39" i="1"/>
  <c r="AG39" i="1" s="1"/>
  <c r="I40" i="1"/>
  <c r="AG40" i="1" s="1"/>
  <c r="I41" i="1"/>
  <c r="AG41" i="1" s="1"/>
  <c r="I42" i="1"/>
  <c r="AG42" i="1" s="1"/>
  <c r="I43" i="1"/>
  <c r="AG43" i="1" s="1"/>
  <c r="I44" i="1"/>
  <c r="AG44" i="1" s="1"/>
  <c r="I45" i="1"/>
  <c r="AG45" i="1" s="1"/>
  <c r="I46" i="1"/>
  <c r="AG46" i="1" s="1"/>
  <c r="I47" i="1"/>
  <c r="AG47" i="1" s="1"/>
  <c r="I48" i="1"/>
  <c r="AG48" i="1" s="1"/>
  <c r="I49" i="1"/>
  <c r="AG49" i="1" s="1"/>
  <c r="I50" i="1"/>
  <c r="AG50" i="1" s="1"/>
  <c r="I51" i="1"/>
  <c r="AG51" i="1" s="1"/>
  <c r="I52" i="1"/>
  <c r="AG52" i="1" s="1"/>
  <c r="I53" i="1"/>
  <c r="AG53" i="1" s="1"/>
  <c r="I54" i="1"/>
  <c r="AG54" i="1" s="1"/>
  <c r="I55" i="1"/>
  <c r="AG55" i="1" s="1"/>
  <c r="I56" i="1"/>
  <c r="AG56" i="1" s="1"/>
  <c r="I57" i="1"/>
  <c r="AG57" i="1" s="1"/>
  <c r="I58" i="1"/>
  <c r="AG58" i="1" s="1"/>
  <c r="I59" i="1"/>
  <c r="AG59" i="1" s="1"/>
  <c r="I61" i="1"/>
  <c r="AG61" i="1" s="1"/>
  <c r="I62" i="1"/>
  <c r="AG62" i="1" s="1"/>
  <c r="I63" i="1"/>
  <c r="AG63" i="1" s="1"/>
  <c r="I64" i="1"/>
  <c r="AG64" i="1" s="1"/>
  <c r="I65" i="1"/>
  <c r="AG65" i="1" s="1"/>
  <c r="I66" i="1"/>
  <c r="AG66" i="1" s="1"/>
  <c r="I67" i="1"/>
  <c r="AG67" i="1" s="1"/>
  <c r="I68" i="1"/>
  <c r="AG68" i="1" s="1"/>
  <c r="I69" i="1"/>
  <c r="AG69" i="1" s="1"/>
  <c r="I70" i="1"/>
  <c r="AG70" i="1" s="1"/>
  <c r="I71" i="1"/>
  <c r="AG71" i="1" s="1"/>
  <c r="I73" i="1"/>
  <c r="AG73" i="1" s="1"/>
  <c r="I74" i="1"/>
  <c r="AG74" i="1" s="1"/>
  <c r="I75" i="1"/>
  <c r="AG75" i="1" s="1"/>
  <c r="I76" i="1"/>
  <c r="AG76" i="1" s="1"/>
  <c r="I77" i="1"/>
  <c r="AG77" i="1" s="1"/>
  <c r="I78" i="1"/>
  <c r="AG78" i="1" s="1"/>
  <c r="I79" i="1"/>
  <c r="AG79" i="1" s="1"/>
  <c r="I80" i="1"/>
  <c r="AG80" i="1" s="1"/>
  <c r="I81" i="1"/>
  <c r="AG81" i="1" s="1"/>
  <c r="I82" i="1"/>
  <c r="AG82" i="1" s="1"/>
  <c r="I83" i="1"/>
  <c r="AG83" i="1" s="1"/>
  <c r="I84" i="1"/>
  <c r="AG84" i="1" s="1"/>
  <c r="I85" i="1"/>
  <c r="AG85" i="1" s="1"/>
  <c r="I86" i="1"/>
  <c r="AG86" i="1" s="1"/>
  <c r="I88" i="1"/>
  <c r="AG88" i="1" s="1"/>
  <c r="I89" i="1"/>
  <c r="AG89" i="1" s="1"/>
  <c r="I90" i="1"/>
  <c r="AG90" i="1" s="1"/>
  <c r="I91" i="1"/>
  <c r="AG91" i="1" s="1"/>
  <c r="I93" i="1"/>
  <c r="AG93" i="1" s="1"/>
  <c r="AW96" i="1"/>
  <c r="AW95" i="1"/>
  <c r="AO96" i="1"/>
  <c r="AO95" i="1"/>
  <c r="AG96" i="1"/>
  <c r="AG95" i="1"/>
  <c r="E93" i="1" l="1"/>
  <c r="E92" i="1"/>
  <c r="AS87" i="1"/>
  <c r="AT87" i="1"/>
  <c r="AU87" i="1"/>
  <c r="AL87" i="1"/>
  <c r="AM87" i="1"/>
  <c r="E87" i="1"/>
  <c r="F87" i="1"/>
  <c r="G87" i="1"/>
  <c r="AR84" i="1"/>
  <c r="AJ84" i="1"/>
  <c r="F84" i="1"/>
  <c r="E84" i="1"/>
  <c r="AR82" i="1"/>
  <c r="AJ82" i="1"/>
  <c r="AR81" i="1"/>
  <c r="AJ81" i="1"/>
  <c r="AR79" i="1"/>
  <c r="AR78" i="1"/>
  <c r="AR76" i="1"/>
  <c r="AJ79" i="1"/>
  <c r="AJ78" i="1"/>
  <c r="AJ76" i="1"/>
  <c r="F77" i="1"/>
  <c r="E77" i="1"/>
  <c r="G72" i="1"/>
  <c r="F51" i="1"/>
  <c r="E51" i="1"/>
  <c r="E50" i="1"/>
  <c r="F49" i="1"/>
  <c r="E49" i="1"/>
  <c r="D10" i="1"/>
  <c r="E16" i="1" l="1"/>
  <c r="F16" i="1"/>
  <c r="G16" i="1"/>
  <c r="L23" i="1"/>
  <c r="AJ23" i="1" s="1"/>
  <c r="M23" i="1"/>
  <c r="AK23" i="1" s="1"/>
  <c r="N23" i="1"/>
  <c r="AL23" i="1" s="1"/>
  <c r="O23" i="1"/>
  <c r="AM23" i="1" s="1"/>
  <c r="P23" i="1"/>
  <c r="T23" i="1"/>
  <c r="AR23" i="1" s="1"/>
  <c r="U23" i="1"/>
  <c r="V23" i="1"/>
  <c r="W23" i="1"/>
  <c r="AU23" i="1" s="1"/>
  <c r="X23" i="1"/>
  <c r="AS16" i="1"/>
  <c r="AT16" i="1"/>
  <c r="AU16" i="1"/>
  <c r="AS17" i="1"/>
  <c r="AT17" i="1"/>
  <c r="AU17" i="1"/>
  <c r="AS18" i="1"/>
  <c r="AT18" i="1"/>
  <c r="AU18" i="1"/>
  <c r="AS19" i="1"/>
  <c r="AT19" i="1"/>
  <c r="AU19" i="1"/>
  <c r="AS20" i="1"/>
  <c r="AT20" i="1"/>
  <c r="AU20" i="1"/>
  <c r="AS21" i="1"/>
  <c r="AT21" i="1"/>
  <c r="AU21" i="1"/>
  <c r="AS22" i="1"/>
  <c r="AT22" i="1"/>
  <c r="AU22" i="1"/>
  <c r="AK16" i="1"/>
  <c r="AL16" i="1"/>
  <c r="AM16" i="1"/>
  <c r="AK17" i="1"/>
  <c r="AL17" i="1"/>
  <c r="AM17" i="1"/>
  <c r="AK18" i="1"/>
  <c r="AL18" i="1"/>
  <c r="AM18" i="1"/>
  <c r="AK19" i="1"/>
  <c r="AL19" i="1"/>
  <c r="AM19" i="1"/>
  <c r="AK20" i="1"/>
  <c r="AL20" i="1"/>
  <c r="AM20" i="1"/>
  <c r="AK21" i="1"/>
  <c r="AL21" i="1"/>
  <c r="AM21" i="1"/>
  <c r="AK22" i="1"/>
  <c r="AL22" i="1"/>
  <c r="AM22" i="1"/>
  <c r="E17" i="1"/>
  <c r="F17" i="1"/>
  <c r="G17" i="1"/>
  <c r="H17" i="1"/>
  <c r="E18" i="1"/>
  <c r="F18" i="1"/>
  <c r="G18" i="1"/>
  <c r="H18" i="1"/>
  <c r="E19" i="1"/>
  <c r="F19" i="1"/>
  <c r="G19" i="1"/>
  <c r="H19" i="1"/>
  <c r="E20" i="1"/>
  <c r="F20" i="1"/>
  <c r="G20" i="1"/>
  <c r="H20" i="1"/>
  <c r="E21" i="1"/>
  <c r="F21" i="1"/>
  <c r="G21" i="1"/>
  <c r="H21" i="1"/>
  <c r="E22" i="1"/>
  <c r="F22" i="1"/>
  <c r="G22" i="1"/>
  <c r="H22" i="1"/>
  <c r="H16" i="1"/>
  <c r="AU10" i="1"/>
  <c r="AT10" i="1"/>
  <c r="AS10" i="1"/>
  <c r="AR10" i="1"/>
  <c r="AM10" i="1"/>
  <c r="AL10" i="1"/>
  <c r="AK10" i="1"/>
  <c r="AJ10" i="1"/>
  <c r="E10" i="1"/>
  <c r="F10" i="1"/>
  <c r="G10" i="1"/>
  <c r="H10" i="1"/>
  <c r="X27" i="1"/>
  <c r="P75" i="1"/>
  <c r="P68" i="1"/>
  <c r="P63" i="1"/>
  <c r="P58" i="1"/>
  <c r="P52" i="1"/>
  <c r="P44" i="1"/>
  <c r="P41" i="1"/>
  <c r="P35" i="1"/>
  <c r="P32" i="1"/>
  <c r="P27" i="1"/>
  <c r="D23" i="1" l="1"/>
  <c r="E23" i="1"/>
  <c r="AS23" i="1"/>
  <c r="H23" i="1"/>
  <c r="F23" i="1"/>
  <c r="AT23" i="1"/>
  <c r="G23" i="1"/>
  <c r="H38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15" i="1"/>
  <c r="H12" i="1"/>
  <c r="H37" i="1" l="1"/>
  <c r="H40" i="1" l="1"/>
  <c r="H39" i="1"/>
  <c r="AS15" i="1"/>
  <c r="AT15" i="1"/>
  <c r="AU15" i="1"/>
  <c r="AS24" i="1"/>
  <c r="AT24" i="1"/>
  <c r="AU24" i="1"/>
  <c r="AS25" i="1"/>
  <c r="AT25" i="1"/>
  <c r="AU25" i="1"/>
  <c r="AS26" i="1"/>
  <c r="AT26" i="1"/>
  <c r="AU26" i="1"/>
  <c r="AS28" i="1"/>
  <c r="AT28" i="1"/>
  <c r="AU28" i="1"/>
  <c r="AS29" i="1"/>
  <c r="AT29" i="1"/>
  <c r="AU29" i="1"/>
  <c r="AS30" i="1"/>
  <c r="AT30" i="1"/>
  <c r="AU30" i="1"/>
  <c r="AS31" i="1"/>
  <c r="AT31" i="1"/>
  <c r="AU31" i="1"/>
  <c r="AS33" i="1"/>
  <c r="AT33" i="1"/>
  <c r="AU33" i="1"/>
  <c r="AS34" i="1"/>
  <c r="AT34" i="1"/>
  <c r="AU34" i="1"/>
  <c r="AS36" i="1"/>
  <c r="AT36" i="1"/>
  <c r="AU36" i="1"/>
  <c r="AS37" i="1"/>
  <c r="AT37" i="1"/>
  <c r="AU37" i="1"/>
  <c r="AS38" i="1"/>
  <c r="AT38" i="1"/>
  <c r="AU38" i="1"/>
  <c r="AS39" i="1"/>
  <c r="AT39" i="1"/>
  <c r="AU39" i="1"/>
  <c r="AS40" i="1"/>
  <c r="AT40" i="1"/>
  <c r="AU40" i="1"/>
  <c r="AS42" i="1"/>
  <c r="AT42" i="1"/>
  <c r="AU42" i="1"/>
  <c r="AS43" i="1"/>
  <c r="AT43" i="1"/>
  <c r="AU43" i="1"/>
  <c r="AS45" i="1"/>
  <c r="AT45" i="1"/>
  <c r="AU45" i="1"/>
  <c r="AS46" i="1"/>
  <c r="AT46" i="1"/>
  <c r="AU46" i="1"/>
  <c r="AS47" i="1"/>
  <c r="AT47" i="1"/>
  <c r="AU47" i="1"/>
  <c r="AS48" i="1"/>
  <c r="AT48" i="1"/>
  <c r="AU48" i="1"/>
  <c r="AS49" i="1"/>
  <c r="AT49" i="1"/>
  <c r="AU49" i="1"/>
  <c r="AS50" i="1"/>
  <c r="AT50" i="1"/>
  <c r="AU50" i="1"/>
  <c r="AS51" i="1"/>
  <c r="AT51" i="1"/>
  <c r="AU51" i="1"/>
  <c r="AS53" i="1"/>
  <c r="AT53" i="1"/>
  <c r="AU53" i="1"/>
  <c r="AS54" i="1"/>
  <c r="AT54" i="1"/>
  <c r="AU54" i="1"/>
  <c r="AS55" i="1"/>
  <c r="AT55" i="1"/>
  <c r="AU55" i="1"/>
  <c r="AS56" i="1"/>
  <c r="AT56" i="1"/>
  <c r="AU56" i="1"/>
  <c r="AS57" i="1"/>
  <c r="AT57" i="1"/>
  <c r="AU57" i="1"/>
  <c r="AS59" i="1"/>
  <c r="AT59" i="1"/>
  <c r="AU59" i="1"/>
  <c r="AS60" i="1"/>
  <c r="AT60" i="1"/>
  <c r="AU60" i="1"/>
  <c r="AS61" i="1"/>
  <c r="AT61" i="1"/>
  <c r="AU61" i="1"/>
  <c r="AS62" i="1"/>
  <c r="AT62" i="1"/>
  <c r="AU62" i="1"/>
  <c r="AS64" i="1"/>
  <c r="AT64" i="1"/>
  <c r="AU64" i="1"/>
  <c r="AS65" i="1"/>
  <c r="AT65" i="1"/>
  <c r="AU65" i="1"/>
  <c r="AS66" i="1"/>
  <c r="AT66" i="1"/>
  <c r="AU66" i="1"/>
  <c r="AS67" i="1"/>
  <c r="AT67" i="1"/>
  <c r="AU67" i="1"/>
  <c r="AS69" i="1"/>
  <c r="AT69" i="1"/>
  <c r="AU69" i="1"/>
  <c r="AS70" i="1"/>
  <c r="AT70" i="1"/>
  <c r="AU70" i="1"/>
  <c r="AS71" i="1"/>
  <c r="AT71" i="1"/>
  <c r="AU71" i="1"/>
  <c r="AS72" i="1"/>
  <c r="AT72" i="1"/>
  <c r="AU72" i="1"/>
  <c r="AS73" i="1"/>
  <c r="AT73" i="1"/>
  <c r="AU73" i="1"/>
  <c r="AS74" i="1"/>
  <c r="AT74" i="1"/>
  <c r="AU74" i="1"/>
  <c r="AS76" i="1"/>
  <c r="AT76" i="1"/>
  <c r="AU76" i="1"/>
  <c r="AS77" i="1"/>
  <c r="AT77" i="1"/>
  <c r="AU77" i="1"/>
  <c r="AS78" i="1"/>
  <c r="AT78" i="1"/>
  <c r="AU78" i="1"/>
  <c r="AS79" i="1"/>
  <c r="AT79" i="1"/>
  <c r="AU79" i="1"/>
  <c r="AS81" i="1"/>
  <c r="AT81" i="1"/>
  <c r="AU81" i="1"/>
  <c r="AS82" i="1"/>
  <c r="AT82" i="1"/>
  <c r="AU82" i="1"/>
  <c r="AS83" i="1"/>
  <c r="AT83" i="1"/>
  <c r="AU83" i="1"/>
  <c r="AS84" i="1"/>
  <c r="AT84" i="1"/>
  <c r="AU84" i="1"/>
  <c r="AS85" i="1"/>
  <c r="AT85" i="1"/>
  <c r="AU85" i="1"/>
  <c r="AS86" i="1"/>
  <c r="AT86" i="1"/>
  <c r="AU86" i="1"/>
  <c r="AS88" i="1"/>
  <c r="AT88" i="1"/>
  <c r="AU88" i="1"/>
  <c r="AS89" i="1"/>
  <c r="AT89" i="1"/>
  <c r="AU89" i="1"/>
  <c r="AS90" i="1"/>
  <c r="AT90" i="1"/>
  <c r="AU90" i="1"/>
  <c r="AS91" i="1"/>
  <c r="AT91" i="1"/>
  <c r="AU91" i="1"/>
  <c r="AS92" i="1"/>
  <c r="AT92" i="1"/>
  <c r="AU92" i="1"/>
  <c r="AS93" i="1"/>
  <c r="AT93" i="1"/>
  <c r="AU93" i="1"/>
  <c r="AS94" i="1"/>
  <c r="AT94" i="1"/>
  <c r="AU94" i="1"/>
  <c r="AS95" i="1"/>
  <c r="AT95" i="1"/>
  <c r="AU95" i="1"/>
  <c r="AS96" i="1"/>
  <c r="AT96" i="1"/>
  <c r="AU96" i="1"/>
  <c r="AU12" i="1"/>
  <c r="AT12" i="1"/>
  <c r="AS12" i="1"/>
  <c r="AM15" i="1"/>
  <c r="AM24" i="1"/>
  <c r="AM25" i="1"/>
  <c r="AM26" i="1"/>
  <c r="AM28" i="1"/>
  <c r="AM29" i="1"/>
  <c r="AM30" i="1"/>
  <c r="AM31" i="1"/>
  <c r="AM33" i="1"/>
  <c r="AM34" i="1"/>
  <c r="AM36" i="1"/>
  <c r="AM37" i="1"/>
  <c r="AM38" i="1"/>
  <c r="AM39" i="1"/>
  <c r="AM40" i="1"/>
  <c r="AM42" i="1"/>
  <c r="AM43" i="1"/>
  <c r="AM45" i="1"/>
  <c r="AM46" i="1"/>
  <c r="AM47" i="1"/>
  <c r="AM48" i="1"/>
  <c r="AM49" i="1"/>
  <c r="AM51" i="1"/>
  <c r="AM53" i="1"/>
  <c r="AM54" i="1"/>
  <c r="AM55" i="1"/>
  <c r="AM56" i="1"/>
  <c r="AM57" i="1"/>
  <c r="AM59" i="1"/>
  <c r="AM60" i="1"/>
  <c r="AM61" i="1"/>
  <c r="AM62" i="1"/>
  <c r="AM64" i="1"/>
  <c r="AM65" i="1"/>
  <c r="AM66" i="1"/>
  <c r="AM67" i="1"/>
  <c r="AM69" i="1"/>
  <c r="AM70" i="1"/>
  <c r="AM71" i="1"/>
  <c r="AM72" i="1"/>
  <c r="AM73" i="1"/>
  <c r="AM74" i="1"/>
  <c r="AM76" i="1"/>
  <c r="AM77" i="1"/>
  <c r="AM78" i="1"/>
  <c r="AM79" i="1"/>
  <c r="AM81" i="1"/>
  <c r="AM82" i="1"/>
  <c r="AM83" i="1"/>
  <c r="AM84" i="1"/>
  <c r="AM85" i="1"/>
  <c r="AM86" i="1"/>
  <c r="AM88" i="1"/>
  <c r="AM89" i="1"/>
  <c r="AM90" i="1"/>
  <c r="AM91" i="1"/>
  <c r="AM92" i="1"/>
  <c r="AM93" i="1"/>
  <c r="AM94" i="1"/>
  <c r="AM95" i="1"/>
  <c r="AM96" i="1"/>
  <c r="AL15" i="1"/>
  <c r="AL24" i="1"/>
  <c r="AL25" i="1"/>
  <c r="AL26" i="1"/>
  <c r="AL28" i="1"/>
  <c r="AL29" i="1"/>
  <c r="AL30" i="1"/>
  <c r="AL31" i="1"/>
  <c r="AL33" i="1"/>
  <c r="AL34" i="1"/>
  <c r="AL36" i="1"/>
  <c r="AL37" i="1"/>
  <c r="AL38" i="1"/>
  <c r="AL39" i="1"/>
  <c r="AL40" i="1"/>
  <c r="AL42" i="1"/>
  <c r="AL43" i="1"/>
  <c r="AL45" i="1"/>
  <c r="AL46" i="1"/>
  <c r="AL47" i="1"/>
  <c r="AL48" i="1"/>
  <c r="AL49" i="1"/>
  <c r="AL50" i="1"/>
  <c r="AL51" i="1"/>
  <c r="AL53" i="1"/>
  <c r="AL54" i="1"/>
  <c r="AL55" i="1"/>
  <c r="AL56" i="1"/>
  <c r="AL57" i="1"/>
  <c r="AL59" i="1"/>
  <c r="AL60" i="1"/>
  <c r="AL61" i="1"/>
  <c r="AL62" i="1"/>
  <c r="AL64" i="1"/>
  <c r="AL65" i="1"/>
  <c r="AL66" i="1"/>
  <c r="AL67" i="1"/>
  <c r="AL69" i="1"/>
  <c r="AL70" i="1"/>
  <c r="AL71" i="1"/>
  <c r="AL72" i="1"/>
  <c r="AL73" i="1"/>
  <c r="AL74" i="1"/>
  <c r="AL76" i="1"/>
  <c r="AL77" i="1"/>
  <c r="AL78" i="1"/>
  <c r="AL79" i="1"/>
  <c r="AL81" i="1"/>
  <c r="AL82" i="1"/>
  <c r="AL83" i="1"/>
  <c r="AL84" i="1"/>
  <c r="AL85" i="1"/>
  <c r="AL86" i="1"/>
  <c r="AL88" i="1"/>
  <c r="AL89" i="1"/>
  <c r="AL90" i="1"/>
  <c r="AL91" i="1"/>
  <c r="AL92" i="1"/>
  <c r="AL93" i="1"/>
  <c r="AL94" i="1"/>
  <c r="AL95" i="1"/>
  <c r="AL96" i="1"/>
  <c r="AK15" i="1"/>
  <c r="AK24" i="1"/>
  <c r="AK25" i="1"/>
  <c r="AK26" i="1"/>
  <c r="AK28" i="1"/>
  <c r="AK29" i="1"/>
  <c r="AK30" i="1"/>
  <c r="AK31" i="1"/>
  <c r="AK33" i="1"/>
  <c r="AK34" i="1"/>
  <c r="AK36" i="1"/>
  <c r="AK37" i="1"/>
  <c r="AK38" i="1"/>
  <c r="AK39" i="1"/>
  <c r="AK40" i="1"/>
  <c r="AK42" i="1"/>
  <c r="AK43" i="1"/>
  <c r="AK45" i="1"/>
  <c r="AK46" i="1"/>
  <c r="AK47" i="1"/>
  <c r="AK48" i="1"/>
  <c r="AK49" i="1"/>
  <c r="AK50" i="1"/>
  <c r="AK51" i="1"/>
  <c r="AK53" i="1"/>
  <c r="AK54" i="1"/>
  <c r="AK55" i="1"/>
  <c r="AK56" i="1"/>
  <c r="AK57" i="1"/>
  <c r="AK59" i="1"/>
  <c r="AK60" i="1"/>
  <c r="AK61" i="1"/>
  <c r="AK62" i="1"/>
  <c r="AK64" i="1"/>
  <c r="AK65" i="1"/>
  <c r="AM12" i="1"/>
  <c r="AL12" i="1"/>
  <c r="AK12" i="1"/>
  <c r="H41" i="1" l="1"/>
  <c r="AJ94" i="1"/>
  <c r="AR94" i="1"/>
  <c r="AJ93" i="1"/>
  <c r="AR93" i="1"/>
  <c r="AJ90" i="1"/>
  <c r="AR90" i="1"/>
  <c r="W80" i="1"/>
  <c r="AU80" i="1" s="1"/>
  <c r="V80" i="1"/>
  <c r="AT80" i="1" s="1"/>
  <c r="U80" i="1"/>
  <c r="AS80" i="1" s="1"/>
  <c r="T80" i="1"/>
  <c r="AR80" i="1" s="1"/>
  <c r="O80" i="1"/>
  <c r="AM80" i="1" s="1"/>
  <c r="N80" i="1"/>
  <c r="AL80" i="1" s="1"/>
  <c r="M80" i="1"/>
  <c r="AK80" i="1" s="1"/>
  <c r="L80" i="1"/>
  <c r="AJ80" i="1" s="1"/>
  <c r="G94" i="1"/>
  <c r="F94" i="1"/>
  <c r="E94" i="1"/>
  <c r="D94" i="1"/>
  <c r="G93" i="1"/>
  <c r="F93" i="1"/>
  <c r="D93" i="1"/>
  <c r="G90" i="1"/>
  <c r="F90" i="1"/>
  <c r="E90" i="1"/>
  <c r="D90" i="1"/>
  <c r="G84" i="1"/>
  <c r="D84" i="1"/>
  <c r="G82" i="1"/>
  <c r="F82" i="1"/>
  <c r="E82" i="1"/>
  <c r="D82" i="1"/>
  <c r="G81" i="1"/>
  <c r="F81" i="1"/>
  <c r="E81" i="1"/>
  <c r="D81" i="1"/>
  <c r="G79" i="1"/>
  <c r="F79" i="1"/>
  <c r="E79" i="1"/>
  <c r="D79" i="1"/>
  <c r="G78" i="1"/>
  <c r="F78" i="1"/>
  <c r="E78" i="1"/>
  <c r="D78" i="1"/>
  <c r="G77" i="1"/>
  <c r="G76" i="1"/>
  <c r="F76" i="1"/>
  <c r="E76" i="1"/>
  <c r="D76" i="1"/>
  <c r="H42" i="1" l="1"/>
  <c r="D80" i="1"/>
  <c r="G80" i="1"/>
  <c r="E80" i="1"/>
  <c r="F80" i="1"/>
  <c r="AJ72" i="1"/>
  <c r="AR72" i="1"/>
  <c r="F72" i="1"/>
  <c r="E72" i="1"/>
  <c r="D72" i="1"/>
  <c r="G69" i="1"/>
  <c r="F69" i="1"/>
  <c r="E69" i="1"/>
  <c r="D69" i="1"/>
  <c r="D65" i="1"/>
  <c r="E65" i="1"/>
  <c r="F65" i="1"/>
  <c r="G65" i="1"/>
  <c r="D64" i="1"/>
  <c r="E64" i="1"/>
  <c r="F64" i="1"/>
  <c r="G64" i="1"/>
  <c r="H43" i="1" l="1"/>
  <c r="W52" i="1"/>
  <c r="AU52" i="1" s="1"/>
  <c r="V52" i="1"/>
  <c r="AT52" i="1" s="1"/>
  <c r="U52" i="1"/>
  <c r="AS52" i="1" s="1"/>
  <c r="T52" i="1"/>
  <c r="S52" i="1"/>
  <c r="R52" i="1"/>
  <c r="O52" i="1"/>
  <c r="AM52" i="1" s="1"/>
  <c r="N52" i="1"/>
  <c r="AL52" i="1" s="1"/>
  <c r="M52" i="1"/>
  <c r="AK52" i="1" s="1"/>
  <c r="L52" i="1"/>
  <c r="K52" i="1"/>
  <c r="J52" i="1"/>
  <c r="D47" i="1"/>
  <c r="E47" i="1"/>
  <c r="F47" i="1"/>
  <c r="G47" i="1"/>
  <c r="AJ47" i="1"/>
  <c r="AR47" i="1"/>
  <c r="E48" i="1"/>
  <c r="F48" i="1"/>
  <c r="G48" i="1"/>
  <c r="G49" i="1"/>
  <c r="D50" i="1"/>
  <c r="F50" i="1"/>
  <c r="G50" i="1"/>
  <c r="AJ50" i="1"/>
  <c r="AR50" i="1"/>
  <c r="G51" i="1"/>
  <c r="AJ37" i="1"/>
  <c r="AR37" i="1"/>
  <c r="G37" i="1"/>
  <c r="F37" i="1"/>
  <c r="E37" i="1"/>
  <c r="D37" i="1"/>
  <c r="S41" i="1"/>
  <c r="T41" i="1"/>
  <c r="U41" i="1"/>
  <c r="AS41" i="1" s="1"/>
  <c r="V41" i="1"/>
  <c r="AT41" i="1" s="1"/>
  <c r="W41" i="1"/>
  <c r="AU41" i="1" s="1"/>
  <c r="R41" i="1"/>
  <c r="K41" i="1"/>
  <c r="L41" i="1"/>
  <c r="M41" i="1"/>
  <c r="AK41" i="1" s="1"/>
  <c r="N41" i="1"/>
  <c r="AL41" i="1" s="1"/>
  <c r="O41" i="1"/>
  <c r="AM41" i="1" s="1"/>
  <c r="J41" i="1"/>
  <c r="U75" i="1"/>
  <c r="AS75" i="1" s="1"/>
  <c r="V75" i="1"/>
  <c r="AT75" i="1" s="1"/>
  <c r="W75" i="1"/>
  <c r="AU75" i="1" s="1"/>
  <c r="M75" i="1"/>
  <c r="AK75" i="1" s="1"/>
  <c r="N75" i="1"/>
  <c r="AL75" i="1" s="1"/>
  <c r="O75" i="1"/>
  <c r="AM75" i="1" s="1"/>
  <c r="U68" i="1"/>
  <c r="AS68" i="1" s="1"/>
  <c r="V68" i="1"/>
  <c r="AT68" i="1" s="1"/>
  <c r="W68" i="1"/>
  <c r="AU68" i="1" s="1"/>
  <c r="M68" i="1"/>
  <c r="AK68" i="1" s="1"/>
  <c r="N68" i="1"/>
  <c r="AL68" i="1" s="1"/>
  <c r="O68" i="1"/>
  <c r="AM68" i="1" s="1"/>
  <c r="U63" i="1"/>
  <c r="AS63" i="1" s="1"/>
  <c r="V63" i="1"/>
  <c r="AT63" i="1" s="1"/>
  <c r="W63" i="1"/>
  <c r="AU63" i="1" s="1"/>
  <c r="M63" i="1"/>
  <c r="AK63" i="1" s="1"/>
  <c r="N63" i="1"/>
  <c r="AL63" i="1" s="1"/>
  <c r="O63" i="1"/>
  <c r="AM63" i="1" s="1"/>
  <c r="U58" i="1"/>
  <c r="AS58" i="1" s="1"/>
  <c r="V58" i="1"/>
  <c r="AT58" i="1" s="1"/>
  <c r="W58" i="1"/>
  <c r="AU58" i="1" s="1"/>
  <c r="M58" i="1"/>
  <c r="AK58" i="1" s="1"/>
  <c r="N58" i="1"/>
  <c r="AL58" i="1" s="1"/>
  <c r="O58" i="1"/>
  <c r="AM58" i="1" s="1"/>
  <c r="U44" i="1"/>
  <c r="AS44" i="1" s="1"/>
  <c r="V44" i="1"/>
  <c r="AT44" i="1" s="1"/>
  <c r="W44" i="1"/>
  <c r="AU44" i="1" s="1"/>
  <c r="H44" i="1" l="1"/>
  <c r="M44" i="1"/>
  <c r="AK44" i="1" s="1"/>
  <c r="N44" i="1"/>
  <c r="AL44" i="1" s="1"/>
  <c r="O44" i="1"/>
  <c r="AM44" i="1" s="1"/>
  <c r="U35" i="1"/>
  <c r="AS35" i="1" s="1"/>
  <c r="V35" i="1"/>
  <c r="AT35" i="1" s="1"/>
  <c r="W35" i="1"/>
  <c r="AU35" i="1" s="1"/>
  <c r="M35" i="1"/>
  <c r="AK35" i="1" s="1"/>
  <c r="N35" i="1"/>
  <c r="AL35" i="1" s="1"/>
  <c r="O35" i="1"/>
  <c r="AM35" i="1" s="1"/>
  <c r="U32" i="1"/>
  <c r="AS32" i="1" s="1"/>
  <c r="V32" i="1"/>
  <c r="AT32" i="1" s="1"/>
  <c r="W32" i="1"/>
  <c r="AU32" i="1" s="1"/>
  <c r="M32" i="1"/>
  <c r="AK32" i="1" s="1"/>
  <c r="N32" i="1"/>
  <c r="AL32" i="1" s="1"/>
  <c r="O32" i="1"/>
  <c r="AM32" i="1" s="1"/>
  <c r="U27" i="1"/>
  <c r="AS27" i="1" s="1"/>
  <c r="V27" i="1"/>
  <c r="AT27" i="1" s="1"/>
  <c r="W27" i="1"/>
  <c r="AU27" i="1" s="1"/>
  <c r="M27" i="1"/>
  <c r="AK27" i="1" s="1"/>
  <c r="N27" i="1"/>
  <c r="AL27" i="1" s="1"/>
  <c r="O27" i="1"/>
  <c r="AM27" i="1" s="1"/>
  <c r="H45" i="1" l="1"/>
  <c r="G95" i="1"/>
  <c r="E43" i="1"/>
  <c r="F43" i="1"/>
  <c r="G43" i="1"/>
  <c r="E44" i="1"/>
  <c r="F44" i="1"/>
  <c r="G44" i="1"/>
  <c r="E45" i="1"/>
  <c r="F45" i="1"/>
  <c r="G45" i="1"/>
  <c r="E46" i="1"/>
  <c r="F46" i="1"/>
  <c r="G46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6" i="1"/>
  <c r="F66" i="1"/>
  <c r="G66" i="1"/>
  <c r="E67" i="1"/>
  <c r="F67" i="1"/>
  <c r="G67" i="1"/>
  <c r="E68" i="1"/>
  <c r="F68" i="1"/>
  <c r="G68" i="1"/>
  <c r="E70" i="1"/>
  <c r="F70" i="1"/>
  <c r="G70" i="1"/>
  <c r="E71" i="1"/>
  <c r="F71" i="1"/>
  <c r="G71" i="1"/>
  <c r="E73" i="1"/>
  <c r="F73" i="1"/>
  <c r="G73" i="1"/>
  <c r="E74" i="1"/>
  <c r="F74" i="1"/>
  <c r="G74" i="1"/>
  <c r="E75" i="1"/>
  <c r="F75" i="1"/>
  <c r="G75" i="1"/>
  <c r="E83" i="1"/>
  <c r="F83" i="1"/>
  <c r="G83" i="1"/>
  <c r="E85" i="1"/>
  <c r="F85" i="1"/>
  <c r="G85" i="1"/>
  <c r="E86" i="1"/>
  <c r="F86" i="1"/>
  <c r="G86" i="1"/>
  <c r="E88" i="1"/>
  <c r="F88" i="1"/>
  <c r="G88" i="1"/>
  <c r="E89" i="1"/>
  <c r="F89" i="1"/>
  <c r="G89" i="1"/>
  <c r="E91" i="1"/>
  <c r="F91" i="1"/>
  <c r="G91" i="1"/>
  <c r="F92" i="1"/>
  <c r="G92" i="1"/>
  <c r="E95" i="1"/>
  <c r="F95" i="1"/>
  <c r="E96" i="1"/>
  <c r="AC87" i="1" s="1"/>
  <c r="F96" i="1"/>
  <c r="AD87" i="1" s="1"/>
  <c r="G96" i="1"/>
  <c r="AE87" i="1" s="1"/>
  <c r="E42" i="1"/>
  <c r="F42" i="1"/>
  <c r="G42" i="1"/>
  <c r="D42" i="1"/>
  <c r="E41" i="1"/>
  <c r="F41" i="1"/>
  <c r="G41" i="1"/>
  <c r="E40" i="1"/>
  <c r="F40" i="1"/>
  <c r="G40" i="1"/>
  <c r="E39" i="1"/>
  <c r="F39" i="1"/>
  <c r="G39" i="1"/>
  <c r="E38" i="1"/>
  <c r="F38" i="1"/>
  <c r="G38" i="1"/>
  <c r="E36" i="1"/>
  <c r="F36" i="1"/>
  <c r="G36" i="1"/>
  <c r="E35" i="1"/>
  <c r="F35" i="1"/>
  <c r="G35" i="1"/>
  <c r="E34" i="1"/>
  <c r="F34" i="1"/>
  <c r="G34" i="1"/>
  <c r="E33" i="1"/>
  <c r="F33" i="1"/>
  <c r="G33" i="1"/>
  <c r="D33" i="1"/>
  <c r="E32" i="1"/>
  <c r="F32" i="1"/>
  <c r="G32" i="1"/>
  <c r="E31" i="1"/>
  <c r="F31" i="1"/>
  <c r="G31" i="1"/>
  <c r="E30" i="1"/>
  <c r="F30" i="1"/>
  <c r="G30" i="1"/>
  <c r="E29" i="1"/>
  <c r="F29" i="1"/>
  <c r="G29" i="1"/>
  <c r="E28" i="1"/>
  <c r="F28" i="1"/>
  <c r="G28" i="1"/>
  <c r="E27" i="1"/>
  <c r="F27" i="1"/>
  <c r="G27" i="1"/>
  <c r="E26" i="1"/>
  <c r="F26" i="1"/>
  <c r="G26" i="1"/>
  <c r="E25" i="1"/>
  <c r="F25" i="1"/>
  <c r="G25" i="1"/>
  <c r="E24" i="1"/>
  <c r="F24" i="1"/>
  <c r="G24" i="1"/>
  <c r="E15" i="1"/>
  <c r="F15" i="1"/>
  <c r="G15" i="1"/>
  <c r="E12" i="1"/>
  <c r="F12" i="1"/>
  <c r="G12" i="1"/>
  <c r="AD29" i="1" l="1"/>
  <c r="AD33" i="1"/>
  <c r="AD25" i="1"/>
  <c r="AD38" i="1"/>
  <c r="AD91" i="1"/>
  <c r="H46" i="1"/>
  <c r="AE33" i="1"/>
  <c r="AE38" i="1"/>
  <c r="AD85" i="1"/>
  <c r="AC10" i="1"/>
  <c r="AC18" i="1"/>
  <c r="AC22" i="1"/>
  <c r="AC16" i="1"/>
  <c r="AC17" i="1"/>
  <c r="AC19" i="1"/>
  <c r="AC21" i="1"/>
  <c r="AC20" i="1"/>
  <c r="AC23" i="1"/>
  <c r="AE10" i="1"/>
  <c r="AE22" i="1"/>
  <c r="AE18" i="1"/>
  <c r="AE17" i="1"/>
  <c r="AE20" i="1"/>
  <c r="AE16" i="1"/>
  <c r="AE19" i="1"/>
  <c r="AE21" i="1"/>
  <c r="AE23" i="1"/>
  <c r="AD10" i="1"/>
  <c r="AD22" i="1"/>
  <c r="AD17" i="1"/>
  <c r="AD18" i="1"/>
  <c r="AD16" i="1"/>
  <c r="AD19" i="1"/>
  <c r="AD20" i="1"/>
  <c r="AD21" i="1"/>
  <c r="AD23" i="1"/>
  <c r="AD73" i="1"/>
  <c r="AD24" i="1"/>
  <c r="AD28" i="1"/>
  <c r="AD32" i="1"/>
  <c r="AD34" i="1"/>
  <c r="AE24" i="1"/>
  <c r="AE32" i="1"/>
  <c r="AE28" i="1"/>
  <c r="AC15" i="1"/>
  <c r="AC25" i="1"/>
  <c r="AC27" i="1"/>
  <c r="AC29" i="1"/>
  <c r="AC31" i="1"/>
  <c r="AC33" i="1"/>
  <c r="AC40" i="1"/>
  <c r="AC35" i="1"/>
  <c r="AC38" i="1"/>
  <c r="AC12" i="1"/>
  <c r="AC24" i="1"/>
  <c r="AC26" i="1"/>
  <c r="AC28" i="1"/>
  <c r="AC30" i="1"/>
  <c r="AC32" i="1"/>
  <c r="AD39" i="1"/>
  <c r="AC89" i="1"/>
  <c r="AC95" i="1"/>
  <c r="AC36" i="1"/>
  <c r="AC83" i="1"/>
  <c r="AC71" i="1"/>
  <c r="AC66" i="1"/>
  <c r="AC34" i="1"/>
  <c r="AC39" i="1"/>
  <c r="AC91" i="1"/>
  <c r="AD67" i="1"/>
  <c r="AD61" i="1"/>
  <c r="AC60" i="1"/>
  <c r="AD57" i="1"/>
  <c r="AC56" i="1"/>
  <c r="AD53" i="1"/>
  <c r="AC52" i="1"/>
  <c r="AD44" i="1"/>
  <c r="AC43" i="1"/>
  <c r="AD15" i="1"/>
  <c r="AD27" i="1"/>
  <c r="AD31" i="1"/>
  <c r="AD36" i="1"/>
  <c r="AD12" i="1"/>
  <c r="AD26" i="1"/>
  <c r="AD30" i="1"/>
  <c r="AD35" i="1"/>
  <c r="AD40" i="1"/>
  <c r="AC41" i="1"/>
  <c r="AC42" i="1"/>
  <c r="AE86" i="1"/>
  <c r="AE15" i="1"/>
  <c r="AE27" i="1"/>
  <c r="AE12" i="1"/>
  <c r="AE26" i="1"/>
  <c r="AE30" i="1"/>
  <c r="AE35" i="1"/>
  <c r="AE40" i="1"/>
  <c r="AD41" i="1"/>
  <c r="AD42" i="1"/>
  <c r="AC50" i="1"/>
  <c r="AC84" i="1"/>
  <c r="AC93" i="1"/>
  <c r="AC51" i="1"/>
  <c r="AC92" i="1"/>
  <c r="AC49" i="1"/>
  <c r="AC77" i="1"/>
  <c r="AC96" i="1"/>
  <c r="AC78" i="1"/>
  <c r="AC94" i="1"/>
  <c r="AC76" i="1"/>
  <c r="AC81" i="1"/>
  <c r="AC82" i="1"/>
  <c r="AC90" i="1"/>
  <c r="AC79" i="1"/>
  <c r="AC64" i="1"/>
  <c r="AC69" i="1"/>
  <c r="AC80" i="1"/>
  <c r="AC65" i="1"/>
  <c r="AC72" i="1"/>
  <c r="AC47" i="1"/>
  <c r="AC37" i="1"/>
  <c r="AC48" i="1"/>
  <c r="AD92" i="1"/>
  <c r="AE89" i="1"/>
  <c r="AD88" i="1"/>
  <c r="AC86" i="1"/>
  <c r="AE83" i="1"/>
  <c r="AD75" i="1"/>
  <c r="AC74" i="1"/>
  <c r="AE71" i="1"/>
  <c r="AD70" i="1"/>
  <c r="AC68" i="1"/>
  <c r="AE66" i="1"/>
  <c r="AD63" i="1"/>
  <c r="AC62" i="1"/>
  <c r="AE60" i="1"/>
  <c r="AD59" i="1"/>
  <c r="AC58" i="1"/>
  <c r="AE56" i="1"/>
  <c r="AD55" i="1"/>
  <c r="AC54" i="1"/>
  <c r="AE52" i="1"/>
  <c r="AD46" i="1"/>
  <c r="AC45" i="1"/>
  <c r="AE43" i="1"/>
  <c r="AE74" i="1"/>
  <c r="AE68" i="1"/>
  <c r="AE45" i="1"/>
  <c r="AE25" i="1"/>
  <c r="AE29" i="1"/>
  <c r="AE34" i="1"/>
  <c r="AE39" i="1"/>
  <c r="AD95" i="1"/>
  <c r="AE91" i="1"/>
  <c r="AD89" i="1"/>
  <c r="AC88" i="1"/>
  <c r="AE85" i="1"/>
  <c r="AD83" i="1"/>
  <c r="AC75" i="1"/>
  <c r="AE73" i="1"/>
  <c r="AD71" i="1"/>
  <c r="AC70" i="1"/>
  <c r="AE67" i="1"/>
  <c r="AD66" i="1"/>
  <c r="AC63" i="1"/>
  <c r="AE61" i="1"/>
  <c r="AD60" i="1"/>
  <c r="AC59" i="1"/>
  <c r="AE57" i="1"/>
  <c r="AD56" i="1"/>
  <c r="AC55" i="1"/>
  <c r="AE53" i="1"/>
  <c r="AD52" i="1"/>
  <c r="AC46" i="1"/>
  <c r="AE44" i="1"/>
  <c r="AD43" i="1"/>
  <c r="AE72" i="1"/>
  <c r="AE96" i="1"/>
  <c r="AE77" i="1"/>
  <c r="AE82" i="1"/>
  <c r="AE94" i="1"/>
  <c r="AE78" i="1"/>
  <c r="AE76" i="1"/>
  <c r="AE79" i="1"/>
  <c r="AE90" i="1"/>
  <c r="AE84" i="1"/>
  <c r="AE81" i="1"/>
  <c r="AE93" i="1"/>
  <c r="AE69" i="1"/>
  <c r="AE64" i="1"/>
  <c r="AE80" i="1"/>
  <c r="AE65" i="1"/>
  <c r="AE49" i="1"/>
  <c r="AE48" i="1"/>
  <c r="AE37" i="1"/>
  <c r="AE47" i="1"/>
  <c r="AE51" i="1"/>
  <c r="AE50" i="1"/>
  <c r="AE62" i="1"/>
  <c r="AE58" i="1"/>
  <c r="AE54" i="1"/>
  <c r="AE31" i="1"/>
  <c r="AE36" i="1"/>
  <c r="AE41" i="1"/>
  <c r="AE42" i="1"/>
  <c r="AD51" i="1"/>
  <c r="AD96" i="1"/>
  <c r="AD49" i="1"/>
  <c r="AD77" i="1"/>
  <c r="AD84" i="1"/>
  <c r="AD76" i="1"/>
  <c r="AD82" i="1"/>
  <c r="AD93" i="1"/>
  <c r="AD90" i="1"/>
  <c r="AD81" i="1"/>
  <c r="AD94" i="1"/>
  <c r="AD79" i="1"/>
  <c r="AD78" i="1"/>
  <c r="AD65" i="1"/>
  <c r="AD72" i="1"/>
  <c r="AD64" i="1"/>
  <c r="AD69" i="1"/>
  <c r="AD80" i="1"/>
  <c r="AD50" i="1"/>
  <c r="AD47" i="1"/>
  <c r="AD37" i="1"/>
  <c r="AD48" i="1"/>
  <c r="AE92" i="1"/>
  <c r="AE88" i="1"/>
  <c r="AD86" i="1"/>
  <c r="AC85" i="1"/>
  <c r="AE75" i="1"/>
  <c r="AD74" i="1"/>
  <c r="AC73" i="1"/>
  <c r="AE70" i="1"/>
  <c r="AD68" i="1"/>
  <c r="AC67" i="1"/>
  <c r="AE63" i="1"/>
  <c r="AD62" i="1"/>
  <c r="AC61" i="1"/>
  <c r="AE59" i="1"/>
  <c r="AD58" i="1"/>
  <c r="AC57" i="1"/>
  <c r="AE55" i="1"/>
  <c r="AD54" i="1"/>
  <c r="AC53" i="1"/>
  <c r="AE46" i="1"/>
  <c r="AD45" i="1"/>
  <c r="AC44" i="1"/>
  <c r="AE95" i="1"/>
  <c r="AJ85" i="1"/>
  <c r="H47" i="1" l="1"/>
  <c r="AR59" i="1"/>
  <c r="H48" i="1" l="1"/>
  <c r="AR70" i="1"/>
  <c r="AQ70" i="1"/>
  <c r="AP70" i="1"/>
  <c r="AJ70" i="1"/>
  <c r="AI70" i="1"/>
  <c r="AH70" i="1"/>
  <c r="D70" i="1"/>
  <c r="T68" i="1"/>
  <c r="AR68" i="1" s="1"/>
  <c r="L68" i="1"/>
  <c r="AJ68" i="1" s="1"/>
  <c r="AI68" i="1"/>
  <c r="AH68" i="1"/>
  <c r="AR67" i="1"/>
  <c r="AQ67" i="1"/>
  <c r="AP67" i="1"/>
  <c r="AJ67" i="1"/>
  <c r="AI67" i="1"/>
  <c r="AH67" i="1"/>
  <c r="D67" i="1"/>
  <c r="AR66" i="1"/>
  <c r="AQ66" i="1"/>
  <c r="AP66" i="1"/>
  <c r="AJ66" i="1"/>
  <c r="AI66" i="1"/>
  <c r="AH66" i="1"/>
  <c r="D66" i="1"/>
  <c r="T63" i="1"/>
  <c r="S63" i="1"/>
  <c r="R63" i="1"/>
  <c r="AP63" i="1" s="1"/>
  <c r="L63" i="1"/>
  <c r="AJ63" i="1" s="1"/>
  <c r="K63" i="1"/>
  <c r="AI63" i="1" s="1"/>
  <c r="J63" i="1"/>
  <c r="AH63" i="1" s="1"/>
  <c r="AI52" i="1"/>
  <c r="AJ52" i="1"/>
  <c r="AQ52" i="1"/>
  <c r="AR52" i="1"/>
  <c r="AH52" i="1"/>
  <c r="D46" i="1"/>
  <c r="AJ46" i="1"/>
  <c r="AR46" i="1"/>
  <c r="AP52" i="1"/>
  <c r="H49" i="1" l="1"/>
  <c r="C63" i="1"/>
  <c r="AQ68" i="1"/>
  <c r="C52" i="1"/>
  <c r="D63" i="1"/>
  <c r="D68" i="1"/>
  <c r="AP68" i="1"/>
  <c r="B63" i="1"/>
  <c r="AQ63" i="1"/>
  <c r="AR63" i="1"/>
  <c r="D52" i="1"/>
  <c r="B52" i="1"/>
  <c r="D15" i="1"/>
  <c r="AJ15" i="1"/>
  <c r="AR15" i="1"/>
  <c r="H51" i="1" l="1"/>
  <c r="H50" i="1"/>
  <c r="D28" i="1"/>
  <c r="AN95" i="1" l="1"/>
  <c r="H52" i="1"/>
  <c r="AR28" i="1"/>
  <c r="AJ28" i="1"/>
  <c r="AN96" i="1" l="1"/>
  <c r="AN30" i="1"/>
  <c r="AN40" i="1"/>
  <c r="AN50" i="1"/>
  <c r="AN60" i="1"/>
  <c r="AN70" i="1"/>
  <c r="AN79" i="1"/>
  <c r="AN45" i="1"/>
  <c r="AN57" i="1"/>
  <c r="AN49" i="1"/>
  <c r="AN12" i="1"/>
  <c r="AN31" i="1"/>
  <c r="AN42" i="1"/>
  <c r="AN51" i="1"/>
  <c r="AN61" i="1"/>
  <c r="AN71" i="1"/>
  <c r="AN81" i="1"/>
  <c r="AN54" i="1"/>
  <c r="AN48" i="1"/>
  <c r="AN18" i="1"/>
  <c r="AN69" i="1"/>
  <c r="AN15" i="1"/>
  <c r="AN33" i="1"/>
  <c r="AN43" i="1"/>
  <c r="AN53" i="1"/>
  <c r="AN62" i="1"/>
  <c r="AN72" i="1"/>
  <c r="AN82" i="1"/>
  <c r="AN64" i="1"/>
  <c r="AN77" i="1"/>
  <c r="AN22" i="1"/>
  <c r="AN78" i="1"/>
  <c r="AN17" i="1"/>
  <c r="AN19" i="1"/>
  <c r="AN21" i="1"/>
  <c r="AN24" i="1"/>
  <c r="AN34" i="1"/>
  <c r="AN73" i="1"/>
  <c r="AN29" i="1"/>
  <c r="AN10" i="1"/>
  <c r="AN25" i="1"/>
  <c r="AN36" i="1"/>
  <c r="AN46" i="1"/>
  <c r="AN55" i="1"/>
  <c r="AN65" i="1"/>
  <c r="AN74" i="1"/>
  <c r="AN80" i="1"/>
  <c r="AN67" i="1"/>
  <c r="AN39" i="1"/>
  <c r="AN26" i="1"/>
  <c r="AN37" i="1"/>
  <c r="AN47" i="1"/>
  <c r="AN56" i="1"/>
  <c r="AN66" i="1"/>
  <c r="AN76" i="1"/>
  <c r="AN20" i="1"/>
  <c r="AN59" i="1"/>
  <c r="AN28" i="1"/>
  <c r="AN38" i="1"/>
  <c r="AN16" i="1"/>
  <c r="AN27" i="1"/>
  <c r="AN32" i="1"/>
  <c r="AN75" i="1"/>
  <c r="AN63" i="1"/>
  <c r="AN44" i="1"/>
  <c r="AN58" i="1"/>
  <c r="AN35" i="1"/>
  <c r="AN68" i="1"/>
  <c r="AN52" i="1"/>
  <c r="AN23" i="1"/>
  <c r="AN41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H53" i="1"/>
  <c r="AR92" i="1"/>
  <c r="AJ92" i="1"/>
  <c r="D92" i="1"/>
  <c r="AR91" i="1"/>
  <c r="AJ91" i="1"/>
  <c r="D91" i="1"/>
  <c r="AR89" i="1"/>
  <c r="AJ89" i="1"/>
  <c r="D89" i="1"/>
  <c r="AR86" i="1"/>
  <c r="AJ86" i="1"/>
  <c r="D86" i="1"/>
  <c r="AR85" i="1"/>
  <c r="D85" i="1"/>
  <c r="AQ59" i="1"/>
  <c r="AP59" i="1"/>
  <c r="AJ59" i="1"/>
  <c r="AI59" i="1"/>
  <c r="AH59" i="1"/>
  <c r="D59" i="1"/>
  <c r="B57" i="1"/>
  <c r="C57" i="1"/>
  <c r="H54" i="1" l="1"/>
  <c r="AR24" i="1"/>
  <c r="AR25" i="1"/>
  <c r="AR26" i="1"/>
  <c r="AR29" i="1"/>
  <c r="AR30" i="1"/>
  <c r="AR31" i="1"/>
  <c r="AR33" i="1"/>
  <c r="AR34" i="1"/>
  <c r="AR36" i="1"/>
  <c r="AR38" i="1"/>
  <c r="AR39" i="1"/>
  <c r="AR40" i="1"/>
  <c r="AR42" i="1"/>
  <c r="AR43" i="1"/>
  <c r="AR45" i="1"/>
  <c r="AR53" i="1"/>
  <c r="AR54" i="1"/>
  <c r="AR55" i="1"/>
  <c r="AR56" i="1"/>
  <c r="AR57" i="1"/>
  <c r="AR60" i="1"/>
  <c r="AR61" i="1"/>
  <c r="AR62" i="1"/>
  <c r="AR71" i="1"/>
  <c r="AR73" i="1"/>
  <c r="AR74" i="1"/>
  <c r="AR83" i="1"/>
  <c r="AR88" i="1"/>
  <c r="AR95" i="1"/>
  <c r="AR96" i="1"/>
  <c r="AQ24" i="1"/>
  <c r="AQ25" i="1"/>
  <c r="AQ26" i="1"/>
  <c r="AQ29" i="1"/>
  <c r="AQ30" i="1"/>
  <c r="AQ31" i="1"/>
  <c r="AQ33" i="1"/>
  <c r="AQ34" i="1"/>
  <c r="AQ36" i="1"/>
  <c r="AQ38" i="1"/>
  <c r="AQ39" i="1"/>
  <c r="AQ40" i="1"/>
  <c r="AQ42" i="1"/>
  <c r="AQ43" i="1"/>
  <c r="AQ45" i="1"/>
  <c r="AQ53" i="1"/>
  <c r="AQ54" i="1"/>
  <c r="AQ55" i="1"/>
  <c r="AQ56" i="1"/>
  <c r="AQ57" i="1"/>
  <c r="AQ60" i="1"/>
  <c r="AQ61" i="1"/>
  <c r="AQ62" i="1"/>
  <c r="AQ71" i="1"/>
  <c r="AQ73" i="1"/>
  <c r="AQ74" i="1"/>
  <c r="AQ83" i="1"/>
  <c r="AQ88" i="1"/>
  <c r="AQ95" i="1"/>
  <c r="AQ96" i="1"/>
  <c r="AP24" i="1"/>
  <c r="AP25" i="1"/>
  <c r="AP26" i="1"/>
  <c r="AP29" i="1"/>
  <c r="AP30" i="1"/>
  <c r="AP31" i="1"/>
  <c r="AP33" i="1"/>
  <c r="AP34" i="1"/>
  <c r="AP36" i="1"/>
  <c r="AP38" i="1"/>
  <c r="AP39" i="1"/>
  <c r="AP40" i="1"/>
  <c r="AP42" i="1"/>
  <c r="AP43" i="1"/>
  <c r="AP45" i="1"/>
  <c r="AP53" i="1"/>
  <c r="AP54" i="1"/>
  <c r="AP55" i="1"/>
  <c r="AP56" i="1"/>
  <c r="AP57" i="1"/>
  <c r="AP60" i="1"/>
  <c r="AP61" i="1"/>
  <c r="AP62" i="1"/>
  <c r="AP71" i="1"/>
  <c r="AP73" i="1"/>
  <c r="AP74" i="1"/>
  <c r="AP83" i="1"/>
  <c r="AP88" i="1"/>
  <c r="AP95" i="1"/>
  <c r="AP96" i="1"/>
  <c r="AJ24" i="1"/>
  <c r="AJ25" i="1"/>
  <c r="AJ26" i="1"/>
  <c r="AJ29" i="1"/>
  <c r="AJ30" i="1"/>
  <c r="AJ31" i="1"/>
  <c r="AJ33" i="1"/>
  <c r="AJ34" i="1"/>
  <c r="AJ36" i="1"/>
  <c r="AJ38" i="1"/>
  <c r="AJ39" i="1"/>
  <c r="AJ40" i="1"/>
  <c r="AJ42" i="1"/>
  <c r="AJ43" i="1"/>
  <c r="AJ45" i="1"/>
  <c r="AJ53" i="1"/>
  <c r="AJ54" i="1"/>
  <c r="AJ55" i="1"/>
  <c r="AJ56" i="1"/>
  <c r="AJ57" i="1"/>
  <c r="AJ60" i="1"/>
  <c r="AJ61" i="1"/>
  <c r="AJ62" i="1"/>
  <c r="AJ71" i="1"/>
  <c r="AJ73" i="1"/>
  <c r="AJ74" i="1"/>
  <c r="AJ83" i="1"/>
  <c r="AJ88" i="1"/>
  <c r="AJ95" i="1"/>
  <c r="AJ96" i="1"/>
  <c r="AI24" i="1"/>
  <c r="AI25" i="1"/>
  <c r="AI26" i="1"/>
  <c r="AI29" i="1"/>
  <c r="AI30" i="1"/>
  <c r="AI31" i="1"/>
  <c r="AI33" i="1"/>
  <c r="AI34" i="1"/>
  <c r="AI36" i="1"/>
  <c r="AI38" i="1"/>
  <c r="AI39" i="1"/>
  <c r="AI40" i="1"/>
  <c r="AI42" i="1"/>
  <c r="AI43" i="1"/>
  <c r="AI45" i="1"/>
  <c r="AI53" i="1"/>
  <c r="AI54" i="1"/>
  <c r="AI55" i="1"/>
  <c r="AI56" i="1"/>
  <c r="AI57" i="1"/>
  <c r="AI60" i="1"/>
  <c r="AI61" i="1"/>
  <c r="AI62" i="1"/>
  <c r="AI71" i="1"/>
  <c r="AI73" i="1"/>
  <c r="AI74" i="1"/>
  <c r="AI83" i="1"/>
  <c r="AI88" i="1"/>
  <c r="AI95" i="1"/>
  <c r="AI96" i="1"/>
  <c r="AH24" i="1"/>
  <c r="AH25" i="1"/>
  <c r="AH26" i="1"/>
  <c r="AH29" i="1"/>
  <c r="AH30" i="1"/>
  <c r="AH31" i="1"/>
  <c r="AH33" i="1"/>
  <c r="AH34" i="1"/>
  <c r="AH36" i="1"/>
  <c r="AH38" i="1"/>
  <c r="AH39" i="1"/>
  <c r="AH40" i="1"/>
  <c r="AH42" i="1"/>
  <c r="AH43" i="1"/>
  <c r="AH45" i="1"/>
  <c r="AH53" i="1"/>
  <c r="AH54" i="1"/>
  <c r="AH55" i="1"/>
  <c r="AH56" i="1"/>
  <c r="AH57" i="1"/>
  <c r="AH60" i="1"/>
  <c r="AH61" i="1"/>
  <c r="AH62" i="1"/>
  <c r="AH71" i="1"/>
  <c r="AH73" i="1"/>
  <c r="AH74" i="1"/>
  <c r="AH83" i="1"/>
  <c r="AH88" i="1"/>
  <c r="AH95" i="1"/>
  <c r="AH96" i="1"/>
  <c r="AR12" i="1"/>
  <c r="AQ12" i="1"/>
  <c r="AP12" i="1"/>
  <c r="AJ12" i="1"/>
  <c r="AI12" i="1"/>
  <c r="AH12" i="1"/>
  <c r="K75" i="1"/>
  <c r="AI75" i="1" s="1"/>
  <c r="L75" i="1"/>
  <c r="AJ75" i="1" s="1"/>
  <c r="R75" i="1"/>
  <c r="S75" i="1"/>
  <c r="AQ75" i="1" s="1"/>
  <c r="T75" i="1"/>
  <c r="AR75" i="1" s="1"/>
  <c r="J75" i="1"/>
  <c r="AH75" i="1" s="1"/>
  <c r="K58" i="1"/>
  <c r="AI58" i="1" s="1"/>
  <c r="L58" i="1"/>
  <c r="AJ58" i="1" s="1"/>
  <c r="R58" i="1"/>
  <c r="AP58" i="1" s="1"/>
  <c r="S58" i="1"/>
  <c r="T58" i="1"/>
  <c r="AR58" i="1" s="1"/>
  <c r="J58" i="1"/>
  <c r="AH58" i="1" s="1"/>
  <c r="K44" i="1"/>
  <c r="L44" i="1"/>
  <c r="AJ44" i="1" s="1"/>
  <c r="R44" i="1"/>
  <c r="AP44" i="1" s="1"/>
  <c r="S44" i="1"/>
  <c r="AQ44" i="1" s="1"/>
  <c r="T44" i="1"/>
  <c r="AR44" i="1" s="1"/>
  <c r="J44" i="1"/>
  <c r="AH44" i="1" s="1"/>
  <c r="AR41" i="1"/>
  <c r="AP41" i="1"/>
  <c r="AI41" i="1"/>
  <c r="AJ41" i="1"/>
  <c r="AH41" i="1"/>
  <c r="K35" i="1"/>
  <c r="AI35" i="1" s="1"/>
  <c r="L35" i="1"/>
  <c r="AJ35" i="1" s="1"/>
  <c r="J35" i="1"/>
  <c r="AH35" i="1" s="1"/>
  <c r="S35" i="1"/>
  <c r="T35" i="1"/>
  <c r="AR35" i="1" s="1"/>
  <c r="R35" i="1"/>
  <c r="AP35" i="1" s="1"/>
  <c r="K32" i="1"/>
  <c r="AI32" i="1" s="1"/>
  <c r="L32" i="1"/>
  <c r="J32" i="1"/>
  <c r="AH32" i="1" s="1"/>
  <c r="S32" i="1"/>
  <c r="AQ32" i="1" s="1"/>
  <c r="T32" i="1"/>
  <c r="AR32" i="1" s="1"/>
  <c r="R32" i="1"/>
  <c r="AP32" i="1" s="1"/>
  <c r="K27" i="1"/>
  <c r="AI27" i="1" s="1"/>
  <c r="L27" i="1"/>
  <c r="AJ27" i="1" s="1"/>
  <c r="J27" i="1"/>
  <c r="AH27" i="1" s="1"/>
  <c r="S27" i="1"/>
  <c r="AQ27" i="1" s="1"/>
  <c r="T27" i="1"/>
  <c r="AR27" i="1" s="1"/>
  <c r="R27" i="1"/>
  <c r="AP27" i="1" s="1"/>
  <c r="H55" i="1" l="1"/>
  <c r="C41" i="1"/>
  <c r="D44" i="1"/>
  <c r="D27" i="1"/>
  <c r="B32" i="1"/>
  <c r="B41" i="1"/>
  <c r="C75" i="1"/>
  <c r="AP75" i="1"/>
  <c r="B75" i="1"/>
  <c r="C32" i="1"/>
  <c r="C27" i="1"/>
  <c r="B27" i="1"/>
  <c r="D32" i="1"/>
  <c r="AJ32" i="1"/>
  <c r="C35" i="1"/>
  <c r="AQ35" i="1"/>
  <c r="D58" i="1"/>
  <c r="AQ41" i="1"/>
  <c r="B35" i="1"/>
  <c r="C58" i="1"/>
  <c r="C44" i="1"/>
  <c r="AI44" i="1"/>
  <c r="AQ58" i="1"/>
  <c r="D75" i="1"/>
  <c r="B58" i="1"/>
  <c r="B44" i="1"/>
  <c r="D41" i="1"/>
  <c r="D35" i="1"/>
  <c r="D24" i="1"/>
  <c r="D25" i="1"/>
  <c r="D26" i="1"/>
  <c r="D29" i="1"/>
  <c r="D30" i="1"/>
  <c r="D31" i="1"/>
  <c r="D34" i="1"/>
  <c r="D36" i="1"/>
  <c r="D38" i="1"/>
  <c r="D39" i="1"/>
  <c r="D40" i="1"/>
  <c r="D43" i="1"/>
  <c r="D45" i="1"/>
  <c r="D53" i="1"/>
  <c r="D54" i="1"/>
  <c r="D55" i="1"/>
  <c r="D56" i="1"/>
  <c r="D57" i="1"/>
  <c r="D60" i="1"/>
  <c r="D61" i="1"/>
  <c r="D62" i="1"/>
  <c r="D71" i="1"/>
  <c r="D73" i="1"/>
  <c r="D74" i="1"/>
  <c r="D83" i="1"/>
  <c r="D88" i="1"/>
  <c r="D95" i="1"/>
  <c r="D96" i="1"/>
  <c r="C24" i="1"/>
  <c r="C25" i="1"/>
  <c r="C26" i="1"/>
  <c r="C29" i="1"/>
  <c r="C30" i="1"/>
  <c r="C31" i="1"/>
  <c r="C33" i="1"/>
  <c r="C34" i="1"/>
  <c r="C36" i="1"/>
  <c r="C38" i="1"/>
  <c r="C39" i="1"/>
  <c r="C40" i="1"/>
  <c r="C42" i="1"/>
  <c r="C43" i="1"/>
  <c r="C45" i="1"/>
  <c r="C53" i="1"/>
  <c r="C54" i="1"/>
  <c r="C55" i="1"/>
  <c r="C56" i="1"/>
  <c r="C60" i="1"/>
  <c r="C61" i="1"/>
  <c r="C62" i="1"/>
  <c r="C71" i="1"/>
  <c r="C73" i="1"/>
  <c r="C74" i="1"/>
  <c r="C83" i="1"/>
  <c r="C88" i="1"/>
  <c r="C95" i="1"/>
  <c r="C96" i="1"/>
  <c r="B24" i="1"/>
  <c r="B25" i="1"/>
  <c r="B26" i="1"/>
  <c r="B29" i="1"/>
  <c r="B30" i="1"/>
  <c r="B31" i="1"/>
  <c r="B33" i="1"/>
  <c r="B34" i="1"/>
  <c r="B36" i="1"/>
  <c r="B38" i="1"/>
  <c r="B39" i="1"/>
  <c r="B40" i="1"/>
  <c r="B42" i="1"/>
  <c r="B43" i="1"/>
  <c r="B45" i="1"/>
  <c r="B53" i="1"/>
  <c r="B54" i="1"/>
  <c r="B55" i="1"/>
  <c r="B56" i="1"/>
  <c r="B60" i="1"/>
  <c r="B61" i="1"/>
  <c r="B62" i="1"/>
  <c r="B71" i="1"/>
  <c r="B73" i="1"/>
  <c r="B74" i="1"/>
  <c r="B83" i="1"/>
  <c r="B88" i="1"/>
  <c r="B95" i="1"/>
  <c r="B96" i="1"/>
  <c r="C12" i="1"/>
  <c r="D12" i="1"/>
  <c r="B12" i="1"/>
  <c r="AB65" i="1" l="1"/>
  <c r="AB69" i="1"/>
  <c r="AB64" i="1"/>
  <c r="AB72" i="1"/>
  <c r="H56" i="1"/>
  <c r="AB90" i="1"/>
  <c r="AB94" i="1"/>
  <c r="AB93" i="1"/>
  <c r="AB10" i="1"/>
  <c r="AB82" i="1"/>
  <c r="AB80" i="1"/>
  <c r="AB84" i="1"/>
  <c r="AB76" i="1"/>
  <c r="AB37" i="1"/>
  <c r="AB81" i="1"/>
  <c r="AB78" i="1"/>
  <c r="AB79" i="1"/>
  <c r="AB23" i="1"/>
  <c r="AB50" i="1"/>
  <c r="AB47" i="1"/>
  <c r="AB58" i="1"/>
  <c r="AA63" i="1"/>
  <c r="AA70" i="1"/>
  <c r="AA67" i="1"/>
  <c r="AA66" i="1"/>
  <c r="AA68" i="1"/>
  <c r="Z63" i="1"/>
  <c r="Z70" i="1"/>
  <c r="Z67" i="1"/>
  <c r="Z66" i="1"/>
  <c r="Z68" i="1"/>
  <c r="AB63" i="1"/>
  <c r="AB67" i="1"/>
  <c r="AB70" i="1"/>
  <c r="AB66" i="1"/>
  <c r="AB68" i="1"/>
  <c r="Z52" i="1"/>
  <c r="AB46" i="1"/>
  <c r="AB52" i="1"/>
  <c r="AA52" i="1"/>
  <c r="Z35" i="1"/>
  <c r="AB28" i="1"/>
  <c r="AB15" i="1"/>
  <c r="AB86" i="1"/>
  <c r="AB91" i="1"/>
  <c r="AB89" i="1"/>
  <c r="AB92" i="1"/>
  <c r="AB59" i="1"/>
  <c r="AB85" i="1"/>
  <c r="AB40" i="1"/>
  <c r="Z96" i="1"/>
  <c r="Z59" i="1"/>
  <c r="AB88" i="1"/>
  <c r="AB71" i="1"/>
  <c r="AB57" i="1"/>
  <c r="AB53" i="1"/>
  <c r="AB34" i="1"/>
  <c r="AB29" i="1"/>
  <c r="AB35" i="1"/>
  <c r="AA96" i="1"/>
  <c r="AA59" i="1"/>
  <c r="Z83" i="1"/>
  <c r="Z62" i="1"/>
  <c r="Z56" i="1"/>
  <c r="Z45" i="1"/>
  <c r="Z39" i="1"/>
  <c r="Z33" i="1"/>
  <c r="AB75" i="1"/>
  <c r="AB12" i="1"/>
  <c r="Z88" i="1"/>
  <c r="Z71" i="1"/>
  <c r="Z57" i="1"/>
  <c r="Z53" i="1"/>
  <c r="Z40" i="1"/>
  <c r="Z34" i="1"/>
  <c r="Z29" i="1"/>
  <c r="AB83" i="1"/>
  <c r="AB62" i="1"/>
  <c r="Z26" i="1"/>
  <c r="AB56" i="1"/>
  <c r="AB45" i="1"/>
  <c r="AB39" i="1"/>
  <c r="AB33" i="1"/>
  <c r="AB26" i="1"/>
  <c r="AB41" i="1"/>
  <c r="AB32" i="1"/>
  <c r="Z41" i="1"/>
  <c r="AB27" i="1"/>
  <c r="AA74" i="1"/>
  <c r="AA61" i="1"/>
  <c r="AA55" i="1"/>
  <c r="AA43" i="1"/>
  <c r="AA38" i="1"/>
  <c r="AA31" i="1"/>
  <c r="AA25" i="1"/>
  <c r="AA58" i="1"/>
  <c r="AA27" i="1"/>
  <c r="AA41" i="1"/>
  <c r="AA12" i="1"/>
  <c r="AA95" i="1"/>
  <c r="AA73" i="1"/>
  <c r="AA60" i="1"/>
  <c r="AA54" i="1"/>
  <c r="AA42" i="1"/>
  <c r="AA36" i="1"/>
  <c r="AA30" i="1"/>
  <c r="AA24" i="1"/>
  <c r="AA32" i="1"/>
  <c r="Z74" i="1"/>
  <c r="Z61" i="1"/>
  <c r="Z55" i="1"/>
  <c r="Z43" i="1"/>
  <c r="Z38" i="1"/>
  <c r="Z31" i="1"/>
  <c r="Z25" i="1"/>
  <c r="AA88" i="1"/>
  <c r="AA71" i="1"/>
  <c r="AA57" i="1"/>
  <c r="AA53" i="1"/>
  <c r="AA40" i="1"/>
  <c r="AA34" i="1"/>
  <c r="AA29" i="1"/>
  <c r="AB96" i="1"/>
  <c r="AB44" i="1"/>
  <c r="AB74" i="1"/>
  <c r="AB61" i="1"/>
  <c r="AB55" i="1"/>
  <c r="AB43" i="1"/>
  <c r="AB38" i="1"/>
  <c r="AB31" i="1"/>
  <c r="AB25" i="1"/>
  <c r="Z44" i="1"/>
  <c r="Z32" i="1"/>
  <c r="Z75" i="1"/>
  <c r="Z12" i="1"/>
  <c r="Z95" i="1"/>
  <c r="Z73" i="1"/>
  <c r="Z60" i="1"/>
  <c r="Z54" i="1"/>
  <c r="Z42" i="1"/>
  <c r="Z36" i="1"/>
  <c r="Z30" i="1"/>
  <c r="Z24" i="1"/>
  <c r="AA83" i="1"/>
  <c r="AA62" i="1"/>
  <c r="AA56" i="1"/>
  <c r="AA45" i="1"/>
  <c r="AA39" i="1"/>
  <c r="AA33" i="1"/>
  <c r="AA26" i="1"/>
  <c r="AB95" i="1"/>
  <c r="AB73" i="1"/>
  <c r="AB60" i="1"/>
  <c r="AB54" i="1"/>
  <c r="AB42" i="1"/>
  <c r="AB36" i="1"/>
  <c r="AB30" i="1"/>
  <c r="AB24" i="1"/>
  <c r="Z58" i="1"/>
  <c r="AA44" i="1"/>
  <c r="AA75" i="1"/>
  <c r="AA35" i="1"/>
  <c r="Z27" i="1"/>
  <c r="H57" i="1" l="1"/>
  <c r="H58" i="1" l="1"/>
  <c r="H59" i="1" l="1"/>
  <c r="H60" i="1" l="1"/>
  <c r="H61" i="1" l="1"/>
  <c r="H62" i="1" l="1"/>
  <c r="H63" i="1" l="1"/>
  <c r="H64" i="1" l="1"/>
  <c r="H65" i="1" l="1"/>
  <c r="H66" i="1" l="1"/>
  <c r="H67" i="1" l="1"/>
  <c r="H68" i="1" l="1"/>
  <c r="H69" i="1" l="1"/>
  <c r="H70" i="1" l="1"/>
  <c r="H71" i="1" l="1"/>
  <c r="H72" i="1" l="1"/>
  <c r="H73" i="1" l="1"/>
  <c r="H74" i="1" l="1"/>
  <c r="H75" i="1" l="1"/>
  <c r="H76" i="1" l="1"/>
  <c r="H77" i="1" l="1"/>
  <c r="H78" i="1" l="1"/>
  <c r="H79" i="1" l="1"/>
  <c r="H80" i="1" l="1"/>
  <c r="H81" i="1" l="1"/>
  <c r="H82" i="1" l="1"/>
  <c r="H83" i="1" l="1"/>
  <c r="H84" i="1" l="1"/>
  <c r="H85" i="1" l="1"/>
  <c r="H86" i="1" l="1"/>
  <c r="H87" i="1" l="1"/>
  <c r="H88" i="1" l="1"/>
  <c r="H89" i="1" l="1"/>
  <c r="H90" i="1" l="1"/>
  <c r="H91" i="1" l="1"/>
  <c r="H92" i="1" l="1"/>
  <c r="H93" i="1" l="1"/>
  <c r="H94" i="1" l="1"/>
  <c r="H95" i="1" l="1"/>
  <c r="AV12" i="1" l="1"/>
  <c r="AV31" i="1"/>
  <c r="AV15" i="1"/>
  <c r="AV33" i="1"/>
  <c r="AV36" i="1"/>
  <c r="AV26" i="1"/>
  <c r="AV10" i="1"/>
  <c r="AV16" i="1"/>
  <c r="AV18" i="1"/>
  <c r="AV20" i="1"/>
  <c r="AV22" i="1"/>
  <c r="AV24" i="1"/>
  <c r="AV34" i="1"/>
  <c r="AV25" i="1"/>
  <c r="AV35" i="1"/>
  <c r="AV32" i="1"/>
  <c r="AV28" i="1"/>
  <c r="AV17" i="1"/>
  <c r="AV19" i="1"/>
  <c r="AV21" i="1"/>
  <c r="AV29" i="1"/>
  <c r="AV30" i="1"/>
  <c r="AV23" i="1"/>
  <c r="AV27" i="1"/>
  <c r="H96" i="1"/>
  <c r="AV38" i="1"/>
  <c r="AV37" i="1"/>
  <c r="AV40" i="1"/>
  <c r="AV39" i="1"/>
  <c r="AV41" i="1"/>
  <c r="AV42" i="1"/>
  <c r="AV43" i="1"/>
  <c r="AV44" i="1"/>
  <c r="AV45" i="1"/>
  <c r="AV46" i="1"/>
  <c r="AV47" i="1"/>
  <c r="AV48" i="1"/>
  <c r="AV49" i="1"/>
  <c r="AV51" i="1"/>
  <c r="AV50" i="1"/>
  <c r="AV52" i="1"/>
  <c r="AV53" i="1"/>
  <c r="AV54" i="1"/>
  <c r="AV55" i="1"/>
  <c r="AV56" i="1"/>
  <c r="AV57" i="1"/>
  <c r="AV58" i="1"/>
  <c r="AV59" i="1"/>
  <c r="AV60" i="1"/>
  <c r="AV61" i="1"/>
  <c r="AF96" i="1" l="1"/>
  <c r="AF29" i="1"/>
  <c r="AF28" i="1"/>
  <c r="AF38" i="1"/>
  <c r="AF36" i="1"/>
  <c r="AF30" i="1"/>
  <c r="AF31" i="1"/>
  <c r="AF32" i="1"/>
  <c r="AF33" i="1"/>
  <c r="AF34" i="1"/>
  <c r="AF35" i="1"/>
  <c r="AF37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21" i="1"/>
  <c r="AF24" i="1"/>
  <c r="AF17" i="1"/>
  <c r="AF12" i="1"/>
  <c r="AF20" i="1"/>
  <c r="AF25" i="1"/>
  <c r="AF16" i="1"/>
  <c r="AF23" i="1"/>
  <c r="AF22" i="1"/>
  <c r="AF15" i="1"/>
  <c r="AF27" i="1"/>
  <c r="AF19" i="1"/>
  <c r="AF18" i="1"/>
  <c r="AF10" i="1"/>
  <c r="AF26" i="1"/>
</calcChain>
</file>

<file path=xl/sharedStrings.xml><?xml version="1.0" encoding="utf-8"?>
<sst xmlns="http://schemas.openxmlformats.org/spreadsheetml/2006/main" count="497" uniqueCount="107">
  <si>
    <t>Forseelse</t>
  </si>
  <si>
    <t>Afgift, vejbenyttelse</t>
  </si>
  <si>
    <t>Antal forseelser</t>
  </si>
  <si>
    <t>Danske chauffører</t>
  </si>
  <si>
    <t>Udenlandske chauffører</t>
  </si>
  <si>
    <t>I alt</t>
  </si>
  <si>
    <t>Attest eller dokument ikke medbragt</t>
  </si>
  <si>
    <t>Belæsning, afmærkning</t>
  </si>
  <si>
    <t>Belæsning, surring og anbringelse</t>
  </si>
  <si>
    <t>Dimensioner - bredde over tilladt</t>
  </si>
  <si>
    <t>Dimensioner - højde over tilladt</t>
  </si>
  <si>
    <t>Dimensioner - længde over tilladt</t>
  </si>
  <si>
    <t>Dyretransport, overtrådt regler om dokumenter</t>
  </si>
  <si>
    <t>Dyretransport, overtrådt regler om velfærd</t>
  </si>
  <si>
    <t>Farligt gods</t>
  </si>
  <si>
    <t>Fejl og mangler, nummerpladeinddragelse</t>
  </si>
  <si>
    <t>Fejl og mangler, synsindkaldelse</t>
  </si>
  <si>
    <t>Fejl og mangler, øvrige</t>
  </si>
  <si>
    <t>Godskørsel, EF-forordninger om</t>
  </si>
  <si>
    <t>Godskørsel, lov og bekendtgørelse</t>
  </si>
  <si>
    <t>Hastighed - §43 øvrige og §43a</t>
  </si>
  <si>
    <t>Kontrolapparat, fejl ved eller brug af</t>
  </si>
  <si>
    <t>Køre-/hviletidsovertrædelser</t>
  </si>
  <si>
    <t>Kørekort ikke erhvervet</t>
  </si>
  <si>
    <t>Kørekort ikke erhvervet til den pgl. kategori</t>
  </si>
  <si>
    <t>Lastbiler, adfærd og opmærksomhed</t>
  </si>
  <si>
    <t>Lastbiler, spejlindstilling</t>
  </si>
  <si>
    <t>Mobiltelefon, benyttet håndholdt</t>
  </si>
  <si>
    <t>Overbelastning, akseltryk</t>
  </si>
  <si>
    <t>Overbelastning, totalvægt</t>
  </si>
  <si>
    <t>Sikkerhedssele, forsæde</t>
  </si>
  <si>
    <t>Særtransportbekendtgørelsen</t>
  </si>
  <si>
    <t>Antal forseelser i alt</t>
  </si>
  <si>
    <t>Antal kontrollerede køretøjer i alt</t>
  </si>
  <si>
    <t>Forseelsers fordeling på totalt antal kontrollerede køretøjer i hver nationalitetsgruppe</t>
  </si>
  <si>
    <t>Til graf for dyretransporter</t>
  </si>
  <si>
    <t>Kørekort ikke medbragt</t>
  </si>
  <si>
    <t>Alle tungvogne ekskl. traktorer/motor. Inkl. busser f.o.m. 2012.</t>
  </si>
  <si>
    <t>NY SORTERING</t>
  </si>
  <si>
    <t>TIL GRAFER</t>
  </si>
  <si>
    <t>Sorteret efter mindste til største betydning for danske chauffører</t>
  </si>
  <si>
    <t>Affald, kørsel med</t>
  </si>
  <si>
    <r>
      <t>Andre særlove, overtrædelse af</t>
    </r>
    <r>
      <rPr>
        <sz val="11"/>
        <color theme="1"/>
        <rFont val="Calibri"/>
        <family val="2"/>
      </rPr>
      <t>¹</t>
    </r>
  </si>
  <si>
    <r>
      <t>Belæsning</t>
    </r>
    <r>
      <rPr>
        <sz val="11"/>
        <color theme="1"/>
        <rFont val="Calibri"/>
        <family val="2"/>
      </rPr>
      <t>²</t>
    </r>
  </si>
  <si>
    <r>
      <t>Cabotagekørsel</t>
    </r>
    <r>
      <rPr>
        <sz val="11"/>
        <color theme="1"/>
        <rFont val="Calibri"/>
        <family val="2"/>
      </rPr>
      <t>¹</t>
    </r>
  </si>
  <si>
    <r>
      <t>Dimensioner</t>
    </r>
    <r>
      <rPr>
        <sz val="11"/>
        <color theme="1"/>
        <rFont val="Calibri"/>
        <family val="2"/>
      </rPr>
      <t>²</t>
    </r>
  </si>
  <si>
    <r>
      <t>Dyretransport</t>
    </r>
    <r>
      <rPr>
        <sz val="11"/>
        <color theme="1"/>
        <rFont val="Calibri"/>
        <family val="2"/>
      </rPr>
      <t>²</t>
    </r>
  </si>
  <si>
    <r>
      <t>Fejl og mangler, konstruktive ændringer</t>
    </r>
    <r>
      <rPr>
        <sz val="11"/>
        <color theme="1"/>
        <rFont val="Calibri"/>
        <family val="2"/>
      </rPr>
      <t>¹</t>
    </r>
  </si>
  <si>
    <r>
      <t>Fejl og mangler</t>
    </r>
    <r>
      <rPr>
        <sz val="11"/>
        <color theme="1"/>
        <rFont val="Calibri"/>
        <family val="2"/>
      </rPr>
      <t>²</t>
    </r>
  </si>
  <si>
    <r>
      <t>Godskørsel</t>
    </r>
    <r>
      <rPr>
        <sz val="11"/>
        <color theme="1"/>
        <rFont val="Calibri"/>
        <family val="2"/>
      </rPr>
      <t>²</t>
    </r>
  </si>
  <si>
    <r>
      <t>Hastighed - By generel</t>
    </r>
    <r>
      <rPr>
        <sz val="11"/>
        <color theme="1"/>
        <rFont val="Calibri"/>
        <family val="2"/>
      </rPr>
      <t>¹</t>
    </r>
  </si>
  <si>
    <r>
      <t>Hastighed - Færdselstavler §4, stk. 1</t>
    </r>
    <r>
      <rPr>
        <sz val="11"/>
        <color theme="1"/>
        <rFont val="Calibri"/>
        <family val="2"/>
      </rPr>
      <t>¹</t>
    </r>
  </si>
  <si>
    <r>
      <t>Hastighed - Landevej generel</t>
    </r>
    <r>
      <rPr>
        <sz val="11"/>
        <color theme="1"/>
        <rFont val="Calibri"/>
        <family val="2"/>
      </rPr>
      <t>¹</t>
    </r>
  </si>
  <si>
    <r>
      <t>Hastighed - Motorvej - 130 km/t</t>
    </r>
    <r>
      <rPr>
        <sz val="11"/>
        <color theme="1"/>
        <rFont val="Calibri"/>
        <family val="2"/>
      </rPr>
      <t>¹</t>
    </r>
  </si>
  <si>
    <r>
      <t>Hastighed - Motorvej - øvrige tavler</t>
    </r>
    <r>
      <rPr>
        <sz val="11"/>
        <color theme="1"/>
        <rFont val="Calibri"/>
        <family val="2"/>
      </rPr>
      <t>¹</t>
    </r>
  </si>
  <si>
    <r>
      <t>Hastighed - Motorvej 110 km/t</t>
    </r>
    <r>
      <rPr>
        <sz val="11"/>
        <color theme="1"/>
        <rFont val="Calibri"/>
        <family val="2"/>
      </rPr>
      <t>¹</t>
    </r>
  </si>
  <si>
    <r>
      <t>Hastighed</t>
    </r>
    <r>
      <rPr>
        <sz val="11"/>
        <color theme="1"/>
        <rFont val="Calibri"/>
        <family val="2"/>
      </rPr>
      <t>²</t>
    </r>
  </si>
  <si>
    <r>
      <t>Kørekort</t>
    </r>
    <r>
      <rPr>
        <sz val="11"/>
        <color theme="1"/>
        <rFont val="Calibri"/>
        <family val="2"/>
      </rPr>
      <t>²</t>
    </r>
  </si>
  <si>
    <r>
      <t>Andet</t>
    </r>
    <r>
      <rPr>
        <sz val="11"/>
        <color theme="1"/>
        <rFont val="Calibri"/>
        <family val="2"/>
      </rPr>
      <t>²</t>
    </r>
  </si>
  <si>
    <r>
      <t>Kørsel i frakendelsestiden</t>
    </r>
    <r>
      <rPr>
        <sz val="11"/>
        <color theme="1"/>
        <rFont val="Calibri"/>
        <family val="2"/>
      </rPr>
      <t>¹</t>
    </r>
  </si>
  <si>
    <r>
      <t>Kørselsforbud</t>
    </r>
    <r>
      <rPr>
        <sz val="11"/>
        <color theme="1"/>
        <rFont val="Calibri"/>
        <family val="2"/>
      </rPr>
      <t>³</t>
    </r>
  </si>
  <si>
    <r>
      <t>Lastbiler: Adfærd, opmærksomhed, spejlindstilling</t>
    </r>
    <r>
      <rPr>
        <sz val="11"/>
        <color theme="1"/>
        <rFont val="Calibri"/>
        <family val="2"/>
      </rPr>
      <t>²</t>
    </r>
  </si>
  <si>
    <r>
      <t>Lygteføring, forkert eller mangelfuld</t>
    </r>
    <r>
      <rPr>
        <sz val="11"/>
        <color theme="1"/>
        <rFont val="Calibri"/>
        <family val="2"/>
      </rPr>
      <t>¹</t>
    </r>
  </si>
  <si>
    <r>
      <t>Manglende syn og godkendelse</t>
    </r>
    <r>
      <rPr>
        <sz val="11"/>
        <color theme="1"/>
        <rFont val="Calibri"/>
        <family val="2"/>
      </rPr>
      <t>¹</t>
    </r>
  </si>
  <si>
    <r>
      <t>Manipulation, hastighedsbegrænser</t>
    </r>
    <r>
      <rPr>
        <sz val="11"/>
        <color theme="1"/>
        <rFont val="Calibri"/>
        <family val="2"/>
      </rPr>
      <t>¹</t>
    </r>
  </si>
  <si>
    <r>
      <t>Manipulation, kontrolapparat</t>
    </r>
    <r>
      <rPr>
        <sz val="11"/>
        <color theme="1"/>
        <rFont val="Calibri"/>
        <family val="2"/>
      </rPr>
      <t>¹</t>
    </r>
  </si>
  <si>
    <r>
      <t>Manipulation, kontrolapparat og hastighedsbegrænser</t>
    </r>
    <r>
      <rPr>
        <sz val="11"/>
        <color theme="1"/>
        <rFont val="Calibri"/>
        <family val="2"/>
      </rPr>
      <t>²</t>
    </r>
  </si>
  <si>
    <r>
      <t>Manøvreforseelser, IKKE cyklist-knallert</t>
    </r>
    <r>
      <rPr>
        <sz val="11"/>
        <color theme="1"/>
        <rFont val="Calibri"/>
        <family val="2"/>
      </rPr>
      <t>¹</t>
    </r>
  </si>
  <si>
    <r>
      <t>Miljøzonebekendtgørelse, miljøzonemærke</t>
    </r>
    <r>
      <rPr>
        <sz val="11"/>
        <color theme="1"/>
        <rFont val="Calibri"/>
        <family val="2"/>
      </rPr>
      <t>¹</t>
    </r>
  </si>
  <si>
    <r>
      <t>Narkotika- eller medicinkørsel</t>
    </r>
    <r>
      <rPr>
        <sz val="11"/>
        <color theme="1"/>
        <rFont val="Calibri"/>
        <family val="2"/>
      </rPr>
      <t>¹</t>
    </r>
  </si>
  <si>
    <r>
      <t>Overbelastning</t>
    </r>
    <r>
      <rPr>
        <sz val="11"/>
        <color theme="1"/>
        <rFont val="Calibri"/>
        <family val="2"/>
      </rPr>
      <t>²</t>
    </r>
  </si>
  <si>
    <r>
      <t>Overhaling, tilsidesættelse af regler om</t>
    </r>
    <r>
      <rPr>
        <sz val="11"/>
        <color theme="1"/>
        <rFont val="Calibri"/>
        <family val="2"/>
      </rPr>
      <t>¹</t>
    </r>
  </si>
  <si>
    <r>
      <t>Placering på vej</t>
    </r>
    <r>
      <rPr>
        <sz val="11"/>
        <color theme="1"/>
        <rFont val="Calibri"/>
        <family val="2"/>
      </rPr>
      <t>¹</t>
    </r>
  </si>
  <si>
    <r>
      <t>Prøveskilte (faste), regler om brug af</t>
    </r>
    <r>
      <rPr>
        <sz val="11"/>
        <color theme="1"/>
        <rFont val="Calibri"/>
        <family val="2"/>
      </rPr>
      <t>¹</t>
    </r>
  </si>
  <si>
    <r>
      <t>Prøveskilte (løse), regler om brug af</t>
    </r>
    <r>
      <rPr>
        <sz val="11"/>
        <color theme="1"/>
        <rFont val="Calibri"/>
        <family val="2"/>
      </rPr>
      <t>¹</t>
    </r>
  </si>
  <si>
    <r>
      <t>Prøveskilte, regler om brug af</t>
    </r>
    <r>
      <rPr>
        <sz val="11"/>
        <color theme="1"/>
        <rFont val="Calibri"/>
        <family val="2"/>
      </rPr>
      <t>²</t>
    </r>
  </si>
  <si>
    <r>
      <t>Registreringsbekendtgørelsen, overtrædelse af</t>
    </r>
    <r>
      <rPr>
        <sz val="11"/>
        <color theme="1"/>
        <rFont val="Calibri"/>
        <family val="2"/>
      </rPr>
      <t>¹</t>
    </r>
  </si>
  <si>
    <r>
      <t>Rødt/gult lys</t>
    </r>
    <r>
      <rPr>
        <sz val="11"/>
        <color theme="1"/>
        <rFont val="Calibri"/>
        <family val="2"/>
      </rPr>
      <t>¹</t>
    </r>
  </si>
  <si>
    <r>
      <t>Slæbning</t>
    </r>
    <r>
      <rPr>
        <sz val="11"/>
        <color theme="1"/>
        <rFont val="Calibri"/>
        <family val="2"/>
      </rPr>
      <t>¹</t>
    </r>
  </si>
  <si>
    <r>
      <t>Spirituskørsel</t>
    </r>
    <r>
      <rPr>
        <sz val="11"/>
        <color theme="1"/>
        <rFont val="Calibri"/>
        <family val="2"/>
      </rPr>
      <t>¹</t>
    </r>
  </si>
  <si>
    <r>
      <t>Straffeloven, overtrædelse af</t>
    </r>
    <r>
      <rPr>
        <sz val="11"/>
        <color theme="1"/>
        <rFont val="Calibri"/>
        <family val="2"/>
      </rPr>
      <t>¹</t>
    </r>
  </si>
  <si>
    <r>
      <t>Tilkobling</t>
    </r>
    <r>
      <rPr>
        <sz val="11"/>
        <color theme="1"/>
        <rFont val="Calibri"/>
        <family val="2"/>
      </rPr>
      <t>¹</t>
    </r>
  </si>
  <si>
    <r>
      <t>Tæt afstand til forankørende</t>
    </r>
    <r>
      <rPr>
        <sz val="11"/>
        <color theme="1"/>
        <rFont val="Calibri"/>
        <family val="2"/>
      </rPr>
      <t>¹</t>
    </r>
  </si>
  <si>
    <r>
      <t>Uddannelseskrav til fører</t>
    </r>
    <r>
      <rPr>
        <sz val="11"/>
        <color theme="1"/>
        <rFont val="Calibri"/>
        <family val="2"/>
      </rPr>
      <t>¹</t>
    </r>
  </si>
  <si>
    <r>
      <t>Udenlandske køretøjers adgang til Danmark</t>
    </r>
    <r>
      <rPr>
        <sz val="11"/>
        <color theme="1"/>
        <rFont val="Calibri"/>
        <family val="2"/>
      </rPr>
      <t>¹</t>
    </r>
  </si>
  <si>
    <r>
      <t>Udlejning</t>
    </r>
    <r>
      <rPr>
        <sz val="11"/>
        <color theme="1"/>
        <rFont val="Calibri"/>
        <family val="2"/>
      </rPr>
      <t>¹</t>
    </r>
  </si>
  <si>
    <r>
      <t>Vigepligt</t>
    </r>
    <r>
      <rPr>
        <sz val="11"/>
        <color theme="1"/>
        <rFont val="Calibri"/>
        <family val="2"/>
      </rPr>
      <t>¹</t>
    </r>
  </si>
  <si>
    <r>
      <t>Andre færdselslovsovertrædelser</t>
    </r>
    <r>
      <rPr>
        <sz val="11"/>
        <color theme="1"/>
        <rFont val="Calibri"/>
        <family val="2"/>
      </rPr>
      <t>¹</t>
    </r>
  </si>
  <si>
    <r>
      <t>Andet - anfør evt. arten under bemærkninger</t>
    </r>
    <r>
      <rPr>
        <sz val="11"/>
        <color theme="1"/>
        <rFont val="Calibri"/>
        <family val="2"/>
      </rPr>
      <t>¹</t>
    </r>
  </si>
  <si>
    <r>
      <rPr>
        <sz val="11"/>
        <color theme="1"/>
        <rFont val="Calibri"/>
        <family val="2"/>
      </rPr>
      <t>¹</t>
    </r>
    <r>
      <rPr>
        <sz val="11"/>
        <color theme="1"/>
        <rFont val="Calibri"/>
        <family val="2"/>
        <scheme val="minor"/>
      </rPr>
      <t>: Ingen data før f.o.m. eller efter 2012</t>
    </r>
  </si>
  <si>
    <r>
      <rPr>
        <sz val="11"/>
        <color theme="1"/>
        <rFont val="Calibri"/>
        <family val="2"/>
      </rPr>
      <t>²</t>
    </r>
    <r>
      <rPr>
        <sz val="11"/>
        <color theme="1"/>
        <rFont val="Calibri"/>
        <family val="2"/>
        <scheme val="minor"/>
      </rPr>
      <t>: Sammenlægning af flere undergrupper</t>
    </r>
  </si>
  <si>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>: I rådatamaterialet er angivet "- anfør årsag under bemærkninger", men disse bemærkninger er ikke inkluderet</t>
    </r>
  </si>
  <si>
    <t>Fokusemner 2012-2016: Tunge køretøjer (affald, bus, cabotagekørsel, dyretransport, farligt gods, generelt, særtransport)</t>
  </si>
  <si>
    <r>
      <t>Svingning</t>
    </r>
    <r>
      <rPr>
        <sz val="11"/>
        <color theme="1"/>
        <rFont val="Calibri"/>
        <family val="2"/>
      </rPr>
      <t>¹</t>
    </r>
  </si>
  <si>
    <t>⁴: Inden data før f.o.m. 2017</t>
  </si>
  <si>
    <r>
      <t>Afgift, registrering</t>
    </r>
    <r>
      <rPr>
        <sz val="11"/>
        <color theme="1"/>
        <rFont val="Calibri"/>
        <family val="2"/>
      </rPr>
      <t>⁴</t>
    </r>
  </si>
  <si>
    <r>
      <t>Afgift, vægt- &amp; udligningsafgift</t>
    </r>
    <r>
      <rPr>
        <sz val="11"/>
        <color theme="1"/>
        <rFont val="Calibri"/>
        <family val="2"/>
      </rPr>
      <t>⁴</t>
    </r>
  </si>
  <si>
    <t>Rigspolitiets tungvognsstatistik: Forseelser 2010-2017</t>
  </si>
  <si>
    <r>
      <t>Antal eftersøgte/efterlyste personer</t>
    </r>
    <r>
      <rPr>
        <sz val="11"/>
        <color theme="1"/>
        <rFont val="Calibri"/>
        <family val="2"/>
      </rPr>
      <t>¹ ⁵</t>
    </r>
  </si>
  <si>
    <r>
      <t>Antal fund af narkotika/lægemidler</t>
    </r>
    <r>
      <rPr>
        <sz val="11"/>
        <color theme="1"/>
        <rFont val="Calibri"/>
        <family val="2"/>
      </rPr>
      <t>¹ ⁵</t>
    </r>
  </si>
  <si>
    <r>
      <t>Antal fund af skydevåben</t>
    </r>
    <r>
      <rPr>
        <sz val="11"/>
        <color theme="1"/>
        <rFont val="Calibri"/>
        <family val="2"/>
      </rPr>
      <t>¹ ⁵</t>
    </r>
  </si>
  <si>
    <r>
      <t>Antal fund af tyvekoster</t>
    </r>
    <r>
      <rPr>
        <sz val="11"/>
        <color theme="1"/>
        <rFont val="Calibri"/>
        <family val="2"/>
      </rPr>
      <t>¹ ⁵</t>
    </r>
  </si>
  <si>
    <r>
      <t>Antal ulovlig indvandring/menneskehandel</t>
    </r>
    <r>
      <rPr>
        <sz val="11"/>
        <color theme="1"/>
        <rFont val="Calibri"/>
        <family val="2"/>
      </rPr>
      <t>¹ ⁵</t>
    </r>
  </si>
  <si>
    <r>
      <t>Ansvarsforsikring ikke tegnet eller holdt i kraft</t>
    </r>
    <r>
      <rPr>
        <sz val="11"/>
        <color theme="1"/>
        <rFont val="Calibri"/>
        <family val="2"/>
      </rPr>
      <t>⁴</t>
    </r>
  </si>
  <si>
    <t>⁵: Ingen data for 2017</t>
  </si>
  <si>
    <t xml:space="preserve">Kilde: Rigspolitiet, Politiområdet, Nationalt Færdselscenter. </t>
  </si>
  <si>
    <t>Bemærk! Iflg. Rigspolitiet er Rigspolitiets dataindsamlingssystem er dynamisk, så data kan løbende ændre sig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</si>
</sst>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lightGray">
        <bgColor theme="0"/>
      </patternFill>
    </fill>
    <fill>
      <patternFill patternType="lightGray">
        <bgColor theme="0" tint="-0.249977111117893"/>
      </patternFill>
    </fill>
    <fill>
      <patternFill patternType="lightGray">
        <bgColor rgb="FF92D050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69">
    <xf numFmtId="0" fontId="0" fillId="0" borderId="0" xfId="0"/>
    <xf numFmtId="0" fontId="0" fillId="2" borderId="0" xfId="0" applyFill="1"/>
    <xf numFmtId="0" fontId="0" fillId="2" borderId="11" xfId="0" applyFill="1" applyBorder="1"/>
    <xf numFmtId="0" fontId="0" fillId="2" borderId="43" xfId="0" applyFill="1" applyBorder="1"/>
    <xf numFmtId="3" fontId="0" fillId="2" borderId="15" xfId="0" applyNumberFormat="1" applyFill="1" applyBorder="1"/>
    <xf numFmtId="3" fontId="0" fillId="2" borderId="1" xfId="0" applyNumberFormat="1" applyFill="1" applyBorder="1"/>
    <xf numFmtId="3" fontId="0" fillId="2" borderId="16" xfId="0" applyNumberFormat="1" applyFill="1" applyBorder="1"/>
    <xf numFmtId="3" fontId="0" fillId="2" borderId="6" xfId="0" applyNumberFormat="1" applyFill="1" applyBorder="1"/>
    <xf numFmtId="3" fontId="0" fillId="2" borderId="5" xfId="0" applyNumberFormat="1" applyFill="1" applyBorder="1"/>
    <xf numFmtId="164" fontId="0" fillId="2" borderId="15" xfId="1" applyNumberFormat="1" applyFont="1" applyFill="1" applyBorder="1"/>
    <xf numFmtId="164" fontId="0" fillId="2" borderId="1" xfId="1" applyNumberFormat="1" applyFont="1" applyFill="1" applyBorder="1"/>
    <xf numFmtId="164" fontId="0" fillId="2" borderId="16" xfId="1" applyNumberFormat="1" applyFont="1" applyFill="1" applyBorder="1"/>
    <xf numFmtId="164" fontId="0" fillId="2" borderId="5" xfId="1" applyNumberFormat="1" applyFont="1" applyFill="1" applyBorder="1"/>
    <xf numFmtId="0" fontId="0" fillId="2" borderId="31" xfId="0" applyFill="1" applyBorder="1"/>
    <xf numFmtId="3" fontId="0" fillId="2" borderId="13" xfId="0" applyNumberFormat="1" applyFill="1" applyBorder="1"/>
    <xf numFmtId="3" fontId="0" fillId="2" borderId="3" xfId="0" applyNumberFormat="1" applyFill="1" applyBorder="1"/>
    <xf numFmtId="3" fontId="0" fillId="2" borderId="17" xfId="0" applyNumberFormat="1" applyFill="1" applyBorder="1"/>
    <xf numFmtId="3" fontId="0" fillId="2" borderId="29" xfId="0" applyNumberFormat="1" applyFill="1" applyBorder="1"/>
    <xf numFmtId="3" fontId="0" fillId="2" borderId="40" xfId="0" applyNumberFormat="1" applyFill="1" applyBorder="1"/>
    <xf numFmtId="164" fontId="0" fillId="2" borderId="13" xfId="1" applyNumberFormat="1" applyFont="1" applyFill="1" applyBorder="1"/>
    <xf numFmtId="164" fontId="0" fillId="2" borderId="3" xfId="1" applyNumberFormat="1" applyFont="1" applyFill="1" applyBorder="1"/>
    <xf numFmtId="164" fontId="0" fillId="2" borderId="17" xfId="1" applyNumberFormat="1" applyFont="1" applyFill="1" applyBorder="1"/>
    <xf numFmtId="164" fontId="0" fillId="2" borderId="40" xfId="1" applyNumberFormat="1" applyFont="1" applyFill="1" applyBorder="1"/>
    <xf numFmtId="0" fontId="6" fillId="5" borderId="48" xfId="0" applyFont="1" applyFill="1" applyBorder="1"/>
    <xf numFmtId="3" fontId="6" fillId="5" borderId="18" xfId="0" applyNumberFormat="1" applyFont="1" applyFill="1" applyBorder="1"/>
    <xf numFmtId="3" fontId="6" fillId="5" borderId="4" xfId="0" applyNumberFormat="1" applyFont="1" applyFill="1" applyBorder="1"/>
    <xf numFmtId="3" fontId="6" fillId="5" borderId="19" xfId="0" applyNumberFormat="1" applyFont="1" applyFill="1" applyBorder="1"/>
    <xf numFmtId="3" fontId="6" fillId="5" borderId="49" xfId="0" applyNumberFormat="1" applyFont="1" applyFill="1" applyBorder="1"/>
    <xf numFmtId="164" fontId="0" fillId="5" borderId="18" xfId="1" applyNumberFormat="1" applyFont="1" applyFill="1" applyBorder="1"/>
    <xf numFmtId="164" fontId="0" fillId="5" borderId="4" xfId="1" applyNumberFormat="1" applyFont="1" applyFill="1" applyBorder="1"/>
    <xf numFmtId="164" fontId="0" fillId="5" borderId="41" xfId="1" applyNumberFormat="1" applyFont="1" applyFill="1" applyBorder="1"/>
    <xf numFmtId="0" fontId="0" fillId="6" borderId="12" xfId="0" applyFill="1" applyBorder="1"/>
    <xf numFmtId="3" fontId="0" fillId="2" borderId="14" xfId="0" applyNumberFormat="1" applyFill="1" applyBorder="1"/>
    <xf numFmtId="3" fontId="0" fillId="2" borderId="2" xfId="0" applyNumberFormat="1" applyFill="1" applyBorder="1"/>
    <xf numFmtId="3" fontId="0" fillId="6" borderId="2" xfId="0" applyNumberFormat="1" applyFill="1" applyBorder="1"/>
    <xf numFmtId="3" fontId="0" fillId="6" borderId="20" xfId="0" applyNumberFormat="1" applyFill="1" applyBorder="1"/>
    <xf numFmtId="3" fontId="0" fillId="2" borderId="28" xfId="0" applyNumberFormat="1" applyFill="1" applyBorder="1"/>
    <xf numFmtId="3" fontId="0" fillId="6" borderId="27" xfId="0" applyNumberFormat="1" applyFill="1" applyBorder="1"/>
    <xf numFmtId="164" fontId="0" fillId="2" borderId="14" xfId="1" applyNumberFormat="1" applyFont="1" applyFill="1" applyBorder="1"/>
    <xf numFmtId="164" fontId="0" fillId="2" borderId="2" xfId="1" applyNumberFormat="1" applyFont="1" applyFill="1" applyBorder="1"/>
    <xf numFmtId="164" fontId="0" fillId="2" borderId="20" xfId="1" applyNumberFormat="1" applyFont="1" applyFill="1" applyBorder="1"/>
    <xf numFmtId="164" fontId="0" fillId="2" borderId="27" xfId="1" applyNumberFormat="1" applyFont="1" applyFill="1" applyBorder="1"/>
    <xf numFmtId="0" fontId="0" fillId="2" borderId="12" xfId="0" applyFill="1" applyBorder="1"/>
    <xf numFmtId="3" fontId="0" fillId="2" borderId="20" xfId="0" applyNumberFormat="1" applyFill="1" applyBorder="1"/>
    <xf numFmtId="3" fontId="0" fillId="2" borderId="27" xfId="0" applyNumberFormat="1" applyFill="1" applyBorder="1"/>
    <xf numFmtId="0" fontId="0" fillId="2" borderId="1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3" fontId="0" fillId="2" borderId="35" xfId="0" applyNumberFormat="1" applyFill="1" applyBorder="1"/>
    <xf numFmtId="3" fontId="0" fillId="2" borderId="36" xfId="0" applyNumberFormat="1" applyFill="1" applyBorder="1"/>
    <xf numFmtId="3" fontId="0" fillId="2" borderId="42" xfId="0" applyNumberFormat="1" applyFill="1" applyBorder="1"/>
    <xf numFmtId="164" fontId="0" fillId="2" borderId="24" xfId="1" applyNumberFormat="1" applyFont="1" applyFill="1" applyBorder="1"/>
    <xf numFmtId="164" fontId="0" fillId="2" borderId="25" xfId="1" applyNumberFormat="1" applyFont="1" applyFill="1" applyBorder="1"/>
    <xf numFmtId="0" fontId="3" fillId="5" borderId="48" xfId="0" applyFont="1" applyFill="1" applyBorder="1"/>
    <xf numFmtId="3" fontId="3" fillId="5" borderId="18" xfId="0" applyNumberFormat="1" applyFont="1" applyFill="1" applyBorder="1"/>
    <xf numFmtId="3" fontId="3" fillId="5" borderId="4" xfId="0" applyNumberFormat="1" applyFont="1" applyFill="1" applyBorder="1"/>
    <xf numFmtId="3" fontId="3" fillId="5" borderId="19" xfId="0" applyNumberFormat="1" applyFont="1" applyFill="1" applyBorder="1"/>
    <xf numFmtId="3" fontId="3" fillId="5" borderId="49" xfId="0" applyNumberFormat="1" applyFont="1" applyFill="1" applyBorder="1"/>
    <xf numFmtId="3" fontId="3" fillId="5" borderId="41" xfId="0" applyNumberFormat="1" applyFont="1" applyFill="1" applyBorder="1"/>
    <xf numFmtId="164" fontId="3" fillId="5" borderId="18" xfId="1" applyNumberFormat="1" applyFont="1" applyFill="1" applyBorder="1"/>
    <xf numFmtId="164" fontId="3" fillId="5" borderId="4" xfId="1" applyNumberFormat="1" applyFont="1" applyFill="1" applyBorder="1"/>
    <xf numFmtId="164" fontId="3" fillId="5" borderId="41" xfId="1" applyNumberFormat="1" applyFont="1" applyFill="1" applyBorder="1"/>
    <xf numFmtId="0" fontId="3" fillId="5" borderId="10" xfId="0" applyFont="1" applyFill="1" applyBorder="1"/>
    <xf numFmtId="3" fontId="3" fillId="5" borderId="46" xfId="0" applyNumberFormat="1" applyFont="1" applyFill="1" applyBorder="1"/>
    <xf numFmtId="3" fontId="3" fillId="5" borderId="45" xfId="0" applyNumberFormat="1" applyFont="1" applyFill="1" applyBorder="1"/>
    <xf numFmtId="3" fontId="3" fillId="5" borderId="37" xfId="0" applyNumberFormat="1" applyFont="1" applyFill="1" applyBorder="1"/>
    <xf numFmtId="3" fontId="3" fillId="5" borderId="38" xfId="0" applyNumberFormat="1" applyFont="1" applyFill="1" applyBorder="1"/>
    <xf numFmtId="3" fontId="3" fillId="5" borderId="39" xfId="0" applyNumberFormat="1" applyFont="1" applyFill="1" applyBorder="1"/>
    <xf numFmtId="3" fontId="3" fillId="5" borderId="30" xfId="0" applyNumberFormat="1" applyFont="1" applyFill="1" applyBorder="1"/>
    <xf numFmtId="3" fontId="3" fillId="5" borderId="35" xfId="0" applyNumberFormat="1" applyFont="1" applyFill="1" applyBorder="1"/>
    <xf numFmtId="164" fontId="3" fillId="5" borderId="46" xfId="1" applyNumberFormat="1" applyFont="1" applyFill="1" applyBorder="1"/>
    <xf numFmtId="164" fontId="3" fillId="5" borderId="45" xfId="1" applyNumberFormat="1" applyFont="1" applyFill="1" applyBorder="1"/>
    <xf numFmtId="164" fontId="3" fillId="5" borderId="44" xfId="1" applyNumberFormat="1" applyFont="1" applyFill="1" applyBorder="1"/>
    <xf numFmtId="164" fontId="3" fillId="5" borderId="47" xfId="1" applyNumberFormat="1" applyFont="1" applyFill="1" applyBorder="1"/>
    <xf numFmtId="0" fontId="0" fillId="2" borderId="7" xfId="0" applyFill="1" applyBorder="1"/>
    <xf numFmtId="0" fontId="0" fillId="2" borderId="8" xfId="0" applyFill="1" applyBorder="1"/>
    <xf numFmtId="164" fontId="0" fillId="2" borderId="33" xfId="1" applyNumberFormat="1" applyFont="1" applyFill="1" applyBorder="1"/>
    <xf numFmtId="164" fontId="0" fillId="2" borderId="34" xfId="1" applyNumberFormat="1" applyFont="1" applyFill="1" applyBorder="1"/>
    <xf numFmtId="0" fontId="0" fillId="4" borderId="0" xfId="0" applyFill="1"/>
    <xf numFmtId="0" fontId="3" fillId="4" borderId="50" xfId="0" applyFont="1" applyFill="1" applyBorder="1"/>
    <xf numFmtId="0" fontId="3" fillId="4" borderId="37" xfId="0" applyFont="1" applyFill="1" applyBorder="1"/>
    <xf numFmtId="0" fontId="3" fillId="4" borderId="38" xfId="0" applyFont="1" applyFill="1" applyBorder="1"/>
    <xf numFmtId="0" fontId="3" fillId="4" borderId="52" xfId="0" applyFont="1" applyFill="1" applyBorder="1"/>
    <xf numFmtId="0" fontId="0" fillId="2" borderId="53" xfId="0" applyFill="1" applyBorder="1"/>
    <xf numFmtId="0" fontId="0" fillId="2" borderId="54" xfId="0" applyFill="1" applyBorder="1"/>
    <xf numFmtId="0" fontId="6" fillId="5" borderId="55" xfId="0" applyFont="1" applyFill="1" applyBorder="1"/>
    <xf numFmtId="0" fontId="0" fillId="6" borderId="56" xfId="0" applyFill="1" applyBorder="1"/>
    <xf numFmtId="0" fontId="0" fillId="2" borderId="56" xfId="0" applyFill="1" applyBorder="1"/>
    <xf numFmtId="0" fontId="0" fillId="2" borderId="57" xfId="0" applyFill="1" applyBorder="1"/>
    <xf numFmtId="0" fontId="0" fillId="2" borderId="58" xfId="0" applyFill="1" applyBorder="1"/>
    <xf numFmtId="0" fontId="0" fillId="2" borderId="59" xfId="0" applyFill="1" applyBorder="1"/>
    <xf numFmtId="164" fontId="0" fillId="2" borderId="33" xfId="0" applyNumberFormat="1" applyFill="1" applyBorder="1"/>
    <xf numFmtId="164" fontId="0" fillId="2" borderId="34" xfId="0" applyNumberFormat="1" applyFill="1" applyBorder="1"/>
    <xf numFmtId="164" fontId="0" fillId="2" borderId="1" xfId="0" applyNumberFormat="1" applyFill="1" applyBorder="1"/>
    <xf numFmtId="164" fontId="0" fillId="2" borderId="16" xfId="0" applyNumberFormat="1" applyFill="1" applyBorder="1"/>
    <xf numFmtId="164" fontId="0" fillId="2" borderId="24" xfId="0" applyNumberFormat="1" applyFill="1" applyBorder="1"/>
    <xf numFmtId="164" fontId="0" fillId="2" borderId="25" xfId="0" applyNumberFormat="1" applyFill="1" applyBorder="1"/>
    <xf numFmtId="0" fontId="5" fillId="4" borderId="60" xfId="0" applyFont="1" applyFill="1" applyBorder="1"/>
    <xf numFmtId="0" fontId="5" fillId="4" borderId="24" xfId="0" applyFont="1" applyFill="1" applyBorder="1"/>
    <xf numFmtId="0" fontId="5" fillId="4" borderId="25" xfId="0" applyFont="1" applyFill="1" applyBorder="1"/>
    <xf numFmtId="0" fontId="0" fillId="6" borderId="54" xfId="0" applyFill="1" applyBorder="1"/>
    <xf numFmtId="0" fontId="6" fillId="5" borderId="54" xfId="0" applyFont="1" applyFill="1" applyBorder="1"/>
    <xf numFmtId="0" fontId="0" fillId="2" borderId="55" xfId="0" applyFill="1" applyBorder="1"/>
    <xf numFmtId="0" fontId="6" fillId="5" borderId="58" xfId="0" applyFont="1" applyFill="1" applyBorder="1"/>
    <xf numFmtId="0" fontId="6" fillId="5" borderId="56" xfId="0" applyFont="1" applyFill="1" applyBorder="1"/>
    <xf numFmtId="0" fontId="6" fillId="5" borderId="57" xfId="0" applyFont="1" applyFill="1" applyBorder="1"/>
    <xf numFmtId="164" fontId="0" fillId="6" borderId="1" xfId="0" applyNumberFormat="1" applyFill="1" applyBorder="1"/>
    <xf numFmtId="164" fontId="0" fillId="6" borderId="16" xfId="0" applyNumberFormat="1" applyFill="1" applyBorder="1"/>
    <xf numFmtId="164" fontId="0" fillId="2" borderId="19" xfId="0" applyNumberFormat="1" applyFill="1" applyBorder="1"/>
    <xf numFmtId="0" fontId="0" fillId="6" borderId="55" xfId="0" applyFill="1" applyBorder="1"/>
    <xf numFmtId="164" fontId="0" fillId="6" borderId="19" xfId="0" applyNumberFormat="1" applyFill="1" applyBorder="1"/>
    <xf numFmtId="0" fontId="6" fillId="5" borderId="59" xfId="0" applyFont="1" applyFill="1" applyBorder="1"/>
    <xf numFmtId="0" fontId="0" fillId="4" borderId="21" xfId="0" applyFill="1" applyBorder="1"/>
    <xf numFmtId="0" fontId="0" fillId="4" borderId="22" xfId="0" applyFill="1" applyBorder="1"/>
    <xf numFmtId="0" fontId="0" fillId="2" borderId="28" xfId="0" applyFill="1" applyBorder="1"/>
    <xf numFmtId="0" fontId="0" fillId="2" borderId="6" xfId="0" applyFill="1" applyBorder="1"/>
    <xf numFmtId="0" fontId="0" fillId="2" borderId="6" xfId="0" applyFill="1" applyBorder="1" applyAlignment="1">
      <alignment horizontal="right"/>
    </xf>
    <xf numFmtId="0" fontId="0" fillId="2" borderId="61" xfId="0" applyFill="1" applyBorder="1" applyAlignment="1">
      <alignment vertical="top"/>
    </xf>
    <xf numFmtId="0" fontId="0" fillId="2" borderId="57" xfId="0" applyFill="1" applyBorder="1" applyAlignment="1">
      <alignment vertical="top"/>
    </xf>
    <xf numFmtId="0" fontId="0" fillId="2" borderId="62" xfId="0" applyFill="1" applyBorder="1"/>
    <xf numFmtId="0" fontId="0" fillId="2" borderId="29" xfId="0" applyFill="1" applyBorder="1" applyAlignment="1">
      <alignment horizontal="right"/>
    </xf>
    <xf numFmtId="0" fontId="0" fillId="2" borderId="32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5" fillId="4" borderId="64" xfId="0" applyFont="1" applyFill="1" applyBorder="1"/>
    <xf numFmtId="0" fontId="0" fillId="2" borderId="61" xfId="0" applyFill="1" applyBorder="1"/>
    <xf numFmtId="0" fontId="3" fillId="4" borderId="23" xfId="0" applyFont="1" applyFill="1" applyBorder="1"/>
    <xf numFmtId="0" fontId="3" fillId="4" borderId="62" xfId="0" applyFont="1" applyFill="1" applyBorder="1"/>
    <xf numFmtId="0" fontId="3" fillId="4" borderId="10" xfId="0" applyFont="1" applyFill="1" applyBorder="1"/>
    <xf numFmtId="0" fontId="0" fillId="4" borderId="11" xfId="0" applyFill="1" applyBorder="1"/>
    <xf numFmtId="0" fontId="0" fillId="2" borderId="60" xfId="0" applyFill="1" applyBorder="1"/>
    <xf numFmtId="0" fontId="0" fillId="2" borderId="64" xfId="0" applyFill="1" applyBorder="1"/>
    <xf numFmtId="0" fontId="0" fillId="2" borderId="63" xfId="0" applyFill="1" applyBorder="1"/>
    <xf numFmtId="0" fontId="0" fillId="2" borderId="0" xfId="0" applyFill="1" applyAlignment="1">
      <alignment vertical="top"/>
    </xf>
    <xf numFmtId="164" fontId="0" fillId="7" borderId="2" xfId="1" applyNumberFormat="1" applyFont="1" applyFill="1" applyBorder="1"/>
    <xf numFmtId="164" fontId="0" fillId="7" borderId="1" xfId="1" applyNumberFormat="1" applyFont="1" applyFill="1" applyBorder="1"/>
    <xf numFmtId="164" fontId="0" fillId="7" borderId="27" xfId="1" applyNumberFormat="1" applyFont="1" applyFill="1" applyBorder="1"/>
    <xf numFmtId="3" fontId="6" fillId="5" borderId="41" xfId="0" applyNumberFormat="1" applyFont="1" applyFill="1" applyBorder="1"/>
    <xf numFmtId="3" fontId="3" fillId="5" borderId="52" xfId="0" applyNumberFormat="1" applyFont="1" applyFill="1" applyBorder="1"/>
    <xf numFmtId="3" fontId="0" fillId="2" borderId="33" xfId="0" applyNumberFormat="1" applyFill="1" applyBorder="1"/>
    <xf numFmtId="164" fontId="0" fillId="7" borderId="5" xfId="1" applyNumberFormat="1" applyFont="1" applyFill="1" applyBorder="1"/>
    <xf numFmtId="164" fontId="0" fillId="2" borderId="66" xfId="1" applyNumberFormat="1" applyFont="1" applyFill="1" applyBorder="1"/>
    <xf numFmtId="0" fontId="3" fillId="4" borderId="67" xfId="0" applyFont="1" applyFill="1" applyBorder="1"/>
    <xf numFmtId="164" fontId="3" fillId="5" borderId="19" xfId="1" applyNumberFormat="1" applyFont="1" applyFill="1" applyBorder="1"/>
    <xf numFmtId="0" fontId="5" fillId="4" borderId="37" xfId="0" applyFont="1" applyFill="1" applyBorder="1"/>
    <xf numFmtId="0" fontId="5" fillId="4" borderId="38" xfId="0" applyFont="1" applyFill="1" applyBorder="1"/>
    <xf numFmtId="0" fontId="5" fillId="4" borderId="39" xfId="0" applyFont="1" applyFill="1" applyBorder="1"/>
    <xf numFmtId="0" fontId="5" fillId="4" borderId="60" xfId="0" applyFont="1" applyFill="1" applyBorder="1" applyAlignment="1">
      <alignment horizontal="left"/>
    </xf>
    <xf numFmtId="0" fontId="5" fillId="4" borderId="63" xfId="0" applyFont="1" applyFill="1" applyBorder="1"/>
    <xf numFmtId="164" fontId="6" fillId="2" borderId="19" xfId="0" applyNumberFormat="1" applyFont="1" applyFill="1" applyBorder="1"/>
    <xf numFmtId="164" fontId="6" fillId="2" borderId="1" xfId="0" applyNumberFormat="1" applyFont="1" applyFill="1" applyBorder="1"/>
    <xf numFmtId="164" fontId="6" fillId="2" borderId="16" xfId="0" applyNumberFormat="1" applyFont="1" applyFill="1" applyBorder="1"/>
    <xf numFmtId="164" fontId="1" fillId="5" borderId="41" xfId="1" applyNumberFormat="1" applyFont="1" applyFill="1" applyBorder="1"/>
    <xf numFmtId="164" fontId="1" fillId="5" borderId="19" xfId="1" applyNumberFormat="1" applyFont="1" applyFill="1" applyBorder="1"/>
    <xf numFmtId="164" fontId="0" fillId="5" borderId="19" xfId="1" applyNumberFormat="1" applyFont="1" applyFill="1" applyBorder="1"/>
    <xf numFmtId="164" fontId="0" fillId="2" borderId="41" xfId="0" applyNumberFormat="1" applyFill="1" applyBorder="1"/>
    <xf numFmtId="164" fontId="6" fillId="2" borderId="41" xfId="0" applyNumberFormat="1" applyFont="1" applyFill="1" applyBorder="1"/>
    <xf numFmtId="164" fontId="0" fillId="5" borderId="1" xfId="1" applyNumberFormat="1" applyFont="1" applyFill="1" applyBorder="1"/>
    <xf numFmtId="164" fontId="0" fillId="5" borderId="16" xfId="1" applyNumberFormat="1" applyFont="1" applyFill="1" applyBorder="1"/>
    <xf numFmtId="164" fontId="0" fillId="2" borderId="68" xfId="0" applyNumberFormat="1" applyFill="1" applyBorder="1"/>
    <xf numFmtId="164" fontId="0" fillId="5" borderId="6" xfId="1" applyNumberFormat="1" applyFont="1" applyFill="1" applyBorder="1"/>
    <xf numFmtId="164" fontId="0" fillId="2" borderId="69" xfId="0" applyNumberFormat="1" applyFill="1" applyBorder="1"/>
    <xf numFmtId="164" fontId="0" fillId="2" borderId="6" xfId="0" applyNumberFormat="1" applyFill="1" applyBorder="1"/>
    <xf numFmtId="164" fontId="0" fillId="5" borderId="69" xfId="1" applyNumberFormat="1" applyFont="1" applyFill="1" applyBorder="1"/>
    <xf numFmtId="164" fontId="0" fillId="6" borderId="6" xfId="0" applyNumberFormat="1" applyFill="1" applyBorder="1"/>
    <xf numFmtId="164" fontId="6" fillId="2" borderId="6" xfId="0" applyNumberFormat="1" applyFont="1" applyFill="1" applyBorder="1"/>
    <xf numFmtId="164" fontId="6" fillId="2" borderId="69" xfId="0" applyNumberFormat="1" applyFont="1" applyFill="1" applyBorder="1"/>
    <xf numFmtId="164" fontId="0" fillId="2" borderId="51" xfId="0" applyNumberFormat="1" applyFill="1" applyBorder="1"/>
    <xf numFmtId="164" fontId="1" fillId="5" borderId="69" xfId="1" applyNumberFormat="1" applyFont="1" applyFill="1" applyBorder="1"/>
    <xf numFmtId="164" fontId="0" fillId="6" borderId="69" xfId="0" applyNumberFormat="1" applyFill="1" applyBorder="1"/>
    <xf numFmtId="164" fontId="0" fillId="6" borderId="41" xfId="0" applyNumberFormat="1" applyFill="1" applyBorder="1"/>
    <xf numFmtId="164" fontId="0" fillId="5" borderId="51" xfId="1" applyNumberFormat="1" applyFont="1" applyFill="1" applyBorder="1"/>
    <xf numFmtId="164" fontId="0" fillId="5" borderId="24" xfId="1" applyNumberFormat="1" applyFont="1" applyFill="1" applyBorder="1"/>
    <xf numFmtId="164" fontId="0" fillId="5" borderId="25" xfId="1" applyNumberFormat="1" applyFont="1" applyFill="1" applyBorder="1"/>
    <xf numFmtId="164" fontId="1" fillId="5" borderId="6" xfId="1" applyNumberFormat="1" applyFont="1" applyFill="1" applyBorder="1"/>
    <xf numFmtId="164" fontId="1" fillId="5" borderId="51" xfId="1" applyNumberFormat="1" applyFont="1" applyFill="1" applyBorder="1"/>
    <xf numFmtId="164" fontId="1" fillId="5" borderId="1" xfId="1" applyNumberFormat="1" applyFont="1" applyFill="1" applyBorder="1"/>
    <xf numFmtId="164" fontId="1" fillId="5" borderId="24" xfId="1" applyNumberFormat="1" applyFont="1" applyFill="1" applyBorder="1"/>
    <xf numFmtId="164" fontId="1" fillId="5" borderId="16" xfId="1" applyNumberFormat="1" applyFont="1" applyFill="1" applyBorder="1"/>
    <xf numFmtId="164" fontId="1" fillId="5" borderId="25" xfId="1" applyNumberFormat="1" applyFont="1" applyFill="1" applyBorder="1"/>
    <xf numFmtId="0" fontId="0" fillId="2" borderId="13" xfId="0" applyFill="1" applyBorder="1" applyAlignment="1">
      <alignment horizontal="right"/>
    </xf>
    <xf numFmtId="0" fontId="3" fillId="4" borderId="22" xfId="0" applyFont="1" applyFill="1" applyBorder="1"/>
    <xf numFmtId="3" fontId="6" fillId="5" borderId="69" xfId="0" applyNumberFormat="1" applyFont="1" applyFill="1" applyBorder="1"/>
    <xf numFmtId="0" fontId="3" fillId="4" borderId="70" xfId="0" applyFont="1" applyFill="1" applyBorder="1"/>
    <xf numFmtId="3" fontId="0" fillId="2" borderId="71" xfId="0" applyNumberFormat="1" applyFill="1" applyBorder="1"/>
    <xf numFmtId="164" fontId="0" fillId="7" borderId="16" xfId="1" applyNumberFormat="1" applyFont="1" applyFill="1" applyBorder="1"/>
    <xf numFmtId="3" fontId="0" fillId="2" borderId="72" xfId="0" applyNumberFormat="1" applyFill="1" applyBorder="1"/>
    <xf numFmtId="0" fontId="7" fillId="2" borderId="10" xfId="0" applyFont="1" applyFill="1" applyBorder="1"/>
    <xf numFmtId="3" fontId="0" fillId="2" borderId="74" xfId="0" applyNumberFormat="1" applyFill="1" applyBorder="1"/>
    <xf numFmtId="3" fontId="0" fillId="8" borderId="16" xfId="0" applyNumberFormat="1" applyFill="1" applyBorder="1"/>
    <xf numFmtId="3" fontId="0" fillId="8" borderId="13" xfId="0" applyNumberFormat="1" applyFill="1" applyBorder="1"/>
    <xf numFmtId="3" fontId="0" fillId="8" borderId="3" xfId="0" applyNumberFormat="1" applyFill="1" applyBorder="1"/>
    <xf numFmtId="3" fontId="0" fillId="8" borderId="15" xfId="0" applyNumberFormat="1" applyFill="1" applyBorder="1"/>
    <xf numFmtId="3" fontId="0" fillId="8" borderId="29" xfId="0" applyNumberFormat="1" applyFill="1" applyBorder="1"/>
    <xf numFmtId="3" fontId="0" fillId="8" borderId="75" xfId="0" applyNumberFormat="1" applyFill="1" applyBorder="1"/>
    <xf numFmtId="3" fontId="0" fillId="8" borderId="14" xfId="0" applyNumberFormat="1" applyFill="1" applyBorder="1"/>
    <xf numFmtId="3" fontId="0" fillId="8" borderId="2" xfId="0" applyNumberFormat="1" applyFill="1" applyBorder="1"/>
    <xf numFmtId="3" fontId="0" fillId="8" borderId="1" xfId="0" applyNumberFormat="1" applyFill="1" applyBorder="1"/>
    <xf numFmtId="3" fontId="0" fillId="8" borderId="20" xfId="0" applyNumberFormat="1" applyFill="1" applyBorder="1"/>
    <xf numFmtId="3" fontId="0" fillId="8" borderId="26" xfId="0" applyNumberFormat="1" applyFill="1" applyBorder="1"/>
    <xf numFmtId="3" fontId="0" fillId="8" borderId="35" xfId="0" applyNumberFormat="1" applyFill="1" applyBorder="1"/>
    <xf numFmtId="3" fontId="0" fillId="8" borderId="27" xfId="0" applyNumberFormat="1" applyFill="1" applyBorder="1"/>
    <xf numFmtId="3" fontId="0" fillId="8" borderId="32" xfId="0" applyNumberFormat="1" applyFill="1" applyBorder="1"/>
    <xf numFmtId="3" fontId="0" fillId="8" borderId="33" xfId="0" applyNumberFormat="1" applyFill="1" applyBorder="1"/>
    <xf numFmtId="3" fontId="6" fillId="9" borderId="18" xfId="0" applyNumberFormat="1" applyFont="1" applyFill="1" applyBorder="1"/>
    <xf numFmtId="3" fontId="6" fillId="9" borderId="4" xfId="0" applyNumberFormat="1" applyFont="1" applyFill="1" applyBorder="1"/>
    <xf numFmtId="3" fontId="0" fillId="8" borderId="28" xfId="0" applyNumberFormat="1" applyFill="1" applyBorder="1"/>
    <xf numFmtId="3" fontId="0" fillId="8" borderId="73" xfId="0" applyNumberFormat="1" applyFill="1" applyBorder="1"/>
    <xf numFmtId="3" fontId="0" fillId="8" borderId="74" xfId="0" applyNumberFormat="1" applyFill="1" applyBorder="1"/>
    <xf numFmtId="3" fontId="6" fillId="9" borderId="49" xfId="0" applyNumberFormat="1" applyFont="1" applyFill="1" applyBorder="1"/>
    <xf numFmtId="3" fontId="0" fillId="8" borderId="30" xfId="0" applyNumberFormat="1" applyFill="1" applyBorder="1"/>
    <xf numFmtId="3" fontId="0" fillId="8" borderId="6" xfId="0" applyNumberFormat="1" applyFill="1" applyBorder="1"/>
    <xf numFmtId="164" fontId="0" fillId="8" borderId="14" xfId="1" applyNumberFormat="1" applyFont="1" applyFill="1" applyBorder="1"/>
    <xf numFmtId="164" fontId="0" fillId="8" borderId="2" xfId="1" applyNumberFormat="1" applyFont="1" applyFill="1" applyBorder="1"/>
    <xf numFmtId="164" fontId="0" fillId="8" borderId="27" xfId="1" applyNumberFormat="1" applyFont="1" applyFill="1" applyBorder="1"/>
    <xf numFmtId="164" fontId="0" fillId="8" borderId="20" xfId="1" applyNumberFormat="1" applyFont="1" applyFill="1" applyBorder="1"/>
    <xf numFmtId="164" fontId="0" fillId="9" borderId="18" xfId="1" applyNumberFormat="1" applyFont="1" applyFill="1" applyBorder="1"/>
    <xf numFmtId="164" fontId="0" fillId="9" borderId="4" xfId="1" applyNumberFormat="1" applyFont="1" applyFill="1" applyBorder="1"/>
    <xf numFmtId="164" fontId="0" fillId="8" borderId="26" xfId="1" applyNumberFormat="1" applyFont="1" applyFill="1" applyBorder="1"/>
    <xf numFmtId="164" fontId="0" fillId="8" borderId="35" xfId="1" applyNumberFormat="1" applyFont="1" applyFill="1" applyBorder="1"/>
    <xf numFmtId="164" fontId="0" fillId="8" borderId="15" xfId="1" applyNumberFormat="1" applyFont="1" applyFill="1" applyBorder="1"/>
    <xf numFmtId="164" fontId="0" fillId="8" borderId="1" xfId="1" applyNumberFormat="1" applyFont="1" applyFill="1" applyBorder="1"/>
    <xf numFmtId="164" fontId="0" fillId="8" borderId="13" xfId="1" applyNumberFormat="1" applyFont="1" applyFill="1" applyBorder="1"/>
    <xf numFmtId="164" fontId="0" fillId="8" borderId="3" xfId="1" applyNumberFormat="1" applyFont="1" applyFill="1" applyBorder="1"/>
    <xf numFmtId="164" fontId="0" fillId="8" borderId="16" xfId="1" applyNumberFormat="1" applyFont="1" applyFill="1" applyBorder="1"/>
    <xf numFmtId="164" fontId="0" fillId="10" borderId="14" xfId="1" applyNumberFormat="1" applyFont="1" applyFill="1" applyBorder="1"/>
    <xf numFmtId="164" fontId="0" fillId="10" borderId="2" xfId="1" applyNumberFormat="1" applyFont="1" applyFill="1" applyBorder="1"/>
    <xf numFmtId="164" fontId="0" fillId="10" borderId="12" xfId="1" applyNumberFormat="1" applyFont="1" applyFill="1" applyBorder="1"/>
    <xf numFmtId="164" fontId="0" fillId="10" borderId="65" xfId="1" applyNumberFormat="1" applyFont="1" applyFill="1" applyBorder="1"/>
    <xf numFmtId="164" fontId="0" fillId="8" borderId="5" xfId="1" applyNumberFormat="1" applyFont="1" applyFill="1" applyBorder="1"/>
    <xf numFmtId="164" fontId="0" fillId="8" borderId="40" xfId="1" applyNumberFormat="1" applyFont="1" applyFill="1" applyBorder="1"/>
    <xf numFmtId="164" fontId="0" fillId="2" borderId="76" xfId="1" applyNumberFormat="1" applyFont="1" applyFill="1" applyBorder="1"/>
    <xf numFmtId="0" fontId="0" fillId="2" borderId="50" xfId="0" applyFill="1" applyBorder="1"/>
    <xf numFmtId="0" fontId="6" fillId="5" borderId="43" xfId="0" applyFont="1" applyFill="1" applyBorder="1"/>
    <xf numFmtId="0" fontId="0" fillId="2" borderId="48" xfId="0" applyFill="1" applyBorder="1"/>
    <xf numFmtId="0" fontId="6" fillId="5" borderId="31" xfId="0" applyFont="1" applyFill="1" applyBorder="1"/>
    <xf numFmtId="0" fontId="6" fillId="5" borderId="12" xfId="0" applyFont="1" applyFill="1" applyBorder="1"/>
    <xf numFmtId="0" fontId="6" fillId="5" borderId="10" xfId="0" applyFont="1" applyFill="1" applyBorder="1"/>
    <xf numFmtId="0" fontId="0" fillId="6" borderId="43" xfId="0" applyFill="1" applyBorder="1"/>
    <xf numFmtId="164" fontId="0" fillId="2" borderId="74" xfId="1" applyNumberFormat="1" applyFont="1" applyFill="1" applyBorder="1"/>
    <xf numFmtId="164" fontId="0" fillId="5" borderId="27" xfId="1" applyNumberFormat="1" applyFont="1" applyFill="1" applyBorder="1"/>
    <xf numFmtId="164" fontId="0" fillId="2" borderId="41" xfId="1" applyNumberFormat="1" applyFont="1" applyFill="1" applyBorder="1"/>
    <xf numFmtId="164" fontId="0" fillId="5" borderId="5" xfId="1" applyNumberFormat="1" applyFont="1" applyFill="1" applyBorder="1"/>
    <xf numFmtId="164" fontId="0" fillId="2" borderId="77" xfId="1" applyNumberFormat="1" applyFont="1" applyFill="1" applyBorder="1"/>
    <xf numFmtId="164" fontId="0" fillId="2" borderId="19" xfId="1" applyNumberFormat="1" applyFont="1" applyFill="1" applyBorder="1"/>
    <xf numFmtId="0" fontId="0" fillId="2" borderId="78" xfId="0" applyFill="1" applyBorder="1"/>
    <xf numFmtId="164" fontId="0" fillId="2" borderId="71" xfId="1" applyNumberFormat="1" applyFont="1" applyFill="1" applyBorder="1"/>
    <xf numFmtId="164" fontId="0" fillId="8" borderId="24" xfId="1" applyNumberFormat="1" applyFont="1" applyFill="1" applyBorder="1"/>
    <xf numFmtId="164" fontId="0" fillId="8" borderId="25" xfId="1" applyNumberFormat="1" applyFont="1" applyFill="1" applyBorder="1"/>
    <xf numFmtId="0" fontId="0" fillId="2" borderId="79" xfId="0" applyFill="1" applyBorder="1" applyAlignment="1">
      <alignment horizontal="right"/>
    </xf>
    <xf numFmtId="0" fontId="3" fillId="4" borderId="7" xfId="0" applyFont="1" applyFill="1" applyBorder="1"/>
    <xf numFmtId="0" fontId="3" fillId="4" borderId="12" xfId="0" applyFont="1" applyFill="1" applyBorder="1"/>
    <xf numFmtId="0" fontId="3" fillId="4" borderId="60" xfId="0" applyFont="1" applyFill="1" applyBorder="1" applyAlignment="1">
      <alignment horizontal="left"/>
    </xf>
    <xf numFmtId="0" fontId="3" fillId="4" borderId="64" xfId="0" applyFont="1" applyFill="1" applyBorder="1" applyAlignment="1">
      <alignment horizontal="left"/>
    </xf>
    <xf numFmtId="0" fontId="3" fillId="4" borderId="6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4" fillId="3" borderId="21" xfId="0" applyFont="1" applyFill="1" applyBorder="1" applyAlignment="1">
      <alignment horizontal="left" vertical="top"/>
    </xf>
    <xf numFmtId="0" fontId="4" fillId="3" borderId="22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11" xfId="0" applyFont="1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0" xfId="0" applyFill="1" applyAlignment="1">
      <alignment horizontal="left"/>
    </xf>
  </cellXfs>
  <cellStyles count="5">
    <cellStyle name="Normal" xfId="0" builtinId="0"/>
    <cellStyle name="Normal 2" xfId="2" xr:uid="{00000000-0005-0000-0000-000001000000}"/>
    <cellStyle name="Procent" xfId="1" builtinId="5"/>
    <cellStyle name="Procent 2" xfId="3" xr:uid="{00000000-0005-0000-0000-000003000000}"/>
    <cellStyle name="Procent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chartsheet" Target="chartsheets/sheet17.xml"/><Relationship Id="rId26" Type="http://schemas.openxmlformats.org/officeDocument/2006/relationships/calcChain" Target="calcChain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20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5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chartsheet" Target="chartsheets/sheet19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24" Type="http://schemas.openxmlformats.org/officeDocument/2006/relationships/styles" Target="styles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23" Type="http://schemas.openxmlformats.org/officeDocument/2006/relationships/theme" Target="theme/theme1.xml"/><Relationship Id="rId10" Type="http://schemas.openxmlformats.org/officeDocument/2006/relationships/chartsheet" Target="chartsheets/sheet9.xml"/><Relationship Id="rId19" Type="http://schemas.openxmlformats.org/officeDocument/2006/relationships/chartsheet" Target="chartsheets/sheet18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chartsheet" Target="chartsheets/sheet2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Samlet antal forseelser i forhold til</a:t>
            </a:r>
          </a:p>
          <a:p>
            <a:pPr>
              <a:defRPr sz="2000"/>
            </a:pPr>
            <a:r>
              <a:rPr lang="en-US" sz="2000"/>
              <a:t>samlet antal kontrollerede køretøjer</a:t>
            </a:r>
          </a:p>
        </c:rich>
      </c:tx>
      <c:layout>
        <c:manualLayout>
          <c:xMode val="edge"/>
          <c:yMode val="edge"/>
          <c:x val="0.31991208472625354"/>
          <c:y val="1.045309762019374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392868019125532E-2"/>
          <c:y val="0.12836694066473656"/>
          <c:w val="0.92339361817440424"/>
          <c:h val="0.76794724327170705"/>
        </c:manualLayout>
      </c:layout>
      <c:barChart>
        <c:barDir val="col"/>
        <c:grouping val="clustered"/>
        <c:varyColors val="0"/>
        <c:ser>
          <c:idx val="0"/>
          <c:order val="0"/>
          <c:tx>
            <c:v>Samlet antal forseelser ifht. samlet antal køretøjer</c:v>
          </c:tx>
          <c:spPr>
            <a:solidFill>
              <a:schemeClr val="tx2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Data!$AP$9:$AW$9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Data!$AP$95:$AW$95</c:f>
              <c:numCache>
                <c:formatCode>0.0%</c:formatCode>
                <c:ptCount val="8"/>
                <c:pt idx="0">
                  <c:v>0.46219337435724522</c:v>
                </c:pt>
                <c:pt idx="1">
                  <c:v>0.63996492906105529</c:v>
                </c:pt>
                <c:pt idx="2">
                  <c:v>0.60796888858565878</c:v>
                </c:pt>
                <c:pt idx="3">
                  <c:v>0.52904527383848576</c:v>
                </c:pt>
                <c:pt idx="4">
                  <c:v>0.49605279388183049</c:v>
                </c:pt>
                <c:pt idx="5">
                  <c:v>0.47085850956696879</c:v>
                </c:pt>
                <c:pt idx="6">
                  <c:v>0.55495004541326065</c:v>
                </c:pt>
                <c:pt idx="7">
                  <c:v>0.45083774250440917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5-48BE-9E36-DB56C0374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92192"/>
        <c:axId val="107993728"/>
      </c:barChart>
      <c:catAx>
        <c:axId val="1079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chemeClr val="tx1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7993728"/>
        <c:crosses val="autoZero"/>
        <c:auto val="1"/>
        <c:lblAlgn val="ctr"/>
        <c:lblOffset val="100"/>
        <c:noMultiLvlLbl val="0"/>
      </c:catAx>
      <c:valAx>
        <c:axId val="107993728"/>
        <c:scaling>
          <c:orientation val="minMax"/>
          <c:max val="0.70000000000000007"/>
        </c:scaling>
        <c:delete val="0"/>
        <c:axPos val="l"/>
        <c:majorGridlines>
          <c:spPr>
            <a:ln w="3175">
              <a:solidFill>
                <a:schemeClr val="tx1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8100">
            <a:solidFill>
              <a:schemeClr val="tx1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7992192"/>
        <c:crosses val="autoZero"/>
        <c:crossBetween val="between"/>
      </c:valAx>
      <c:spPr>
        <a:ln w="3175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  <a:cs typeface="Arial" pitchFamily="34" charset="0"/>
        </a:defRPr>
      </a:pPr>
      <a:endParaRPr lang="da-DK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 danske lastbiler, vogntog og særtransporter 2013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7990418543101617"/>
          <c:y val="0.13536126764235573"/>
          <c:w val="0.57841632653763375"/>
          <c:h val="0.71424454339401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Data!$BO$9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Data!$BN$10:$BN$52</c:f>
              <c:strCache>
                <c:ptCount val="43"/>
                <c:pt idx="0">
                  <c:v>Placering på vej¹</c:v>
                </c:pt>
                <c:pt idx="1">
                  <c:v>Slæbning¹</c:v>
                </c:pt>
                <c:pt idx="2">
                  <c:v>Svingning¹</c:v>
                </c:pt>
                <c:pt idx="3">
                  <c:v>Udenlandske køretøjers adgang til Danmark¹</c:v>
                </c:pt>
                <c:pt idx="4">
                  <c:v>Udlejning¹</c:v>
                </c:pt>
                <c:pt idx="5">
                  <c:v>Narkotika- eller medicinkørsel¹</c:v>
                </c:pt>
                <c:pt idx="6">
                  <c:v>Cabotagekørsel¹</c:v>
                </c:pt>
                <c:pt idx="7">
                  <c:v>Tæt afstand til forankørende¹</c:v>
                </c:pt>
                <c:pt idx="8">
                  <c:v>Vigepligt¹</c:v>
                </c:pt>
                <c:pt idx="9">
                  <c:v>Afgift, vejbenyttelse</c:v>
                </c:pt>
                <c:pt idx="10">
                  <c:v>Kørsel i frakendelsestiden¹</c:v>
                </c:pt>
                <c:pt idx="11">
                  <c:v>Manipulation, kontrolapparat og hastighedsbegrænser²</c:v>
                </c:pt>
                <c:pt idx="12">
                  <c:v>Prøveskilte, regler om brug af²</c:v>
                </c:pt>
                <c:pt idx="13">
                  <c:v>Spirituskørsel¹</c:v>
                </c:pt>
                <c:pt idx="14">
                  <c:v>Rødt/gult lys¹</c:v>
                </c:pt>
                <c:pt idx="15">
                  <c:v>Lastbiler: Adfærd, opmærksomhed, spejlindstilling²</c:v>
                </c:pt>
                <c:pt idx="16">
                  <c:v>Affald, kørsel med</c:v>
                </c:pt>
                <c:pt idx="17">
                  <c:v>Lygteføring, forkert eller mangelfuld¹</c:v>
                </c:pt>
                <c:pt idx="18">
                  <c:v>Kørselsforbud³</c:v>
                </c:pt>
                <c:pt idx="19">
                  <c:v>Manglende syn og godkendelse¹</c:v>
                </c:pt>
                <c:pt idx="20">
                  <c:v>Manøvreforseelser, IKKE cyklist-knallert¹</c:v>
                </c:pt>
                <c:pt idx="21">
                  <c:v>Miljøzonebekendtgørelse, miljøzonemærke¹</c:v>
                </c:pt>
                <c:pt idx="22">
                  <c:v>Tilkobling¹</c:v>
                </c:pt>
                <c:pt idx="23">
                  <c:v>Overhaling, tilsidesættelse af regler om¹</c:v>
                </c:pt>
                <c:pt idx="24">
                  <c:v>Registreringsbekendtgørelsen, overtrædelse af¹</c:v>
                </c:pt>
                <c:pt idx="25">
                  <c:v>Belæsning²</c:v>
                </c:pt>
                <c:pt idx="26">
                  <c:v>Uddannelseskrav til fører¹</c:v>
                </c:pt>
                <c:pt idx="27">
                  <c:v>Dyretransport²</c:v>
                </c:pt>
                <c:pt idx="28">
                  <c:v>Straffeloven, overtrædelse af¹</c:v>
                </c:pt>
                <c:pt idx="29">
                  <c:v>Attest eller dokument ikke medbragt</c:v>
                </c:pt>
                <c:pt idx="30">
                  <c:v>Særtransportbekendtgørelsen</c:v>
                </c:pt>
                <c:pt idx="31">
                  <c:v>Andet²</c:v>
                </c:pt>
                <c:pt idx="32">
                  <c:v>Farligt gods</c:v>
                </c:pt>
                <c:pt idx="33">
                  <c:v>Dimensioner²</c:v>
                </c:pt>
                <c:pt idx="34">
                  <c:v>Overbelastning²</c:v>
                </c:pt>
                <c:pt idx="35">
                  <c:v>Godskørsel²</c:v>
                </c:pt>
                <c:pt idx="36">
                  <c:v>Kørekort²</c:v>
                </c:pt>
                <c:pt idx="37">
                  <c:v>Hastighed²</c:v>
                </c:pt>
                <c:pt idx="38">
                  <c:v>Mobiltelefon, benyttet håndholdt</c:v>
                </c:pt>
                <c:pt idx="39">
                  <c:v>Sikkerhedssele, forsæde</c:v>
                </c:pt>
                <c:pt idx="40">
                  <c:v>Kontrolapparat, fejl ved eller brug af</c:v>
                </c:pt>
                <c:pt idx="41">
                  <c:v>Fejl og mangler²</c:v>
                </c:pt>
                <c:pt idx="42">
                  <c:v>Køre-/hviletidsovertrædelser</c:v>
                </c:pt>
              </c:strCache>
            </c:strRef>
          </c:cat>
          <c:val>
            <c:numRef>
              <c:f>Data!$BO$10:$BO$52</c:f>
              <c:numCache>
                <c:formatCode>0.0%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9.9304865938430983E-5</c:v>
                </c:pt>
                <c:pt idx="6">
                  <c:v>1.9860973187686197E-4</c:v>
                </c:pt>
                <c:pt idx="7">
                  <c:v>2.9791459781529296E-4</c:v>
                </c:pt>
                <c:pt idx="8">
                  <c:v>3.9721946375372393E-4</c:v>
                </c:pt>
                <c:pt idx="9">
                  <c:v>4.965243296921549E-4</c:v>
                </c:pt>
                <c:pt idx="10">
                  <c:v>5.9582919563058593E-4</c:v>
                </c:pt>
                <c:pt idx="11">
                  <c:v>5.9582919563058593E-4</c:v>
                </c:pt>
                <c:pt idx="12">
                  <c:v>5.9582919563058593E-4</c:v>
                </c:pt>
                <c:pt idx="13">
                  <c:v>7.9443892750744787E-4</c:v>
                </c:pt>
                <c:pt idx="14">
                  <c:v>9.930486593843098E-4</c:v>
                </c:pt>
                <c:pt idx="15">
                  <c:v>1.1916583912611719E-3</c:v>
                </c:pt>
                <c:pt idx="16">
                  <c:v>1.3902681231380337E-3</c:v>
                </c:pt>
                <c:pt idx="17">
                  <c:v>1.7874875868917578E-3</c:v>
                </c:pt>
                <c:pt idx="18">
                  <c:v>2.0854021847070505E-3</c:v>
                </c:pt>
                <c:pt idx="19">
                  <c:v>2.1847070506454814E-3</c:v>
                </c:pt>
                <c:pt idx="20">
                  <c:v>2.2840119165839128E-3</c:v>
                </c:pt>
                <c:pt idx="21">
                  <c:v>2.4826216484607746E-3</c:v>
                </c:pt>
                <c:pt idx="22">
                  <c:v>2.8798411122144987E-3</c:v>
                </c:pt>
                <c:pt idx="23">
                  <c:v>3.3763654419066533E-3</c:v>
                </c:pt>
                <c:pt idx="24">
                  <c:v>4.6673286991062565E-3</c:v>
                </c:pt>
                <c:pt idx="25">
                  <c:v>6.5541211519364448E-3</c:v>
                </c:pt>
                <c:pt idx="26">
                  <c:v>7.3485600794438929E-3</c:v>
                </c:pt>
                <c:pt idx="27">
                  <c:v>8.3416087388282021E-3</c:v>
                </c:pt>
                <c:pt idx="28">
                  <c:v>9.334657398212513E-3</c:v>
                </c:pt>
                <c:pt idx="29">
                  <c:v>1.1221449851042701E-2</c:v>
                </c:pt>
                <c:pt idx="30">
                  <c:v>1.2711022840119166E-2</c:v>
                </c:pt>
                <c:pt idx="31">
                  <c:v>1.41012909632572E-2</c:v>
                </c:pt>
                <c:pt idx="32">
                  <c:v>1.9563058589870903E-2</c:v>
                </c:pt>
                <c:pt idx="33">
                  <c:v>2.0456802383316784E-2</c:v>
                </c:pt>
                <c:pt idx="34">
                  <c:v>2.5024826216484608E-2</c:v>
                </c:pt>
                <c:pt idx="35">
                  <c:v>2.6117179741807349E-2</c:v>
                </c:pt>
                <c:pt idx="36">
                  <c:v>3.128103277060576E-2</c:v>
                </c:pt>
                <c:pt idx="37">
                  <c:v>3.5849056603773584E-2</c:v>
                </c:pt>
                <c:pt idx="38">
                  <c:v>4.0516385302879841E-2</c:v>
                </c:pt>
                <c:pt idx="39">
                  <c:v>4.736842105263158E-2</c:v>
                </c:pt>
                <c:pt idx="40">
                  <c:v>5.2830188679245285E-2</c:v>
                </c:pt>
                <c:pt idx="41">
                  <c:v>6.5243296921549163E-2</c:v>
                </c:pt>
                <c:pt idx="42">
                  <c:v>7.6365441906653425E-2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3-4632-B784-C8F4EEB8F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123264"/>
        <c:axId val="112219264"/>
      </c:barChart>
      <c:catAx>
        <c:axId val="112123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>
                <a:latin typeface="+mn-lt"/>
              </a:defRPr>
            </a:pPr>
            <a:endParaRPr lang="da-DK"/>
          </a:p>
        </c:txPr>
        <c:crossAx val="112219264"/>
        <c:crosses val="autoZero"/>
        <c:auto val="1"/>
        <c:lblAlgn val="ctr"/>
        <c:lblOffset val="100"/>
        <c:tickLblSkip val="1"/>
        <c:noMultiLvlLbl val="0"/>
      </c:catAx>
      <c:valAx>
        <c:axId val="112219264"/>
        <c:scaling>
          <c:orientation val="minMax"/>
          <c:max val="8.0000000000000016E-2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 køretøjer i alt </a:t>
                </a:r>
              </a:p>
            </c:rich>
          </c:tx>
          <c:layout>
            <c:manualLayout>
              <c:xMode val="edge"/>
              <c:yMode val="edge"/>
              <c:x val="0.46455790262655244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12123264"/>
        <c:crosses val="autoZero"/>
        <c:crossBetween val="between"/>
        <c:majorUnit val="1.0000000000000002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537202373756503"/>
          <c:y val="0.43745623389691163"/>
          <c:w val="0.18622447526710137"/>
          <c:h val="7.8306801020069955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</a:t>
            </a:r>
          </a:p>
          <a:p>
            <a:pPr>
              <a:defRPr sz="2000"/>
            </a:pPr>
            <a:r>
              <a:rPr lang="da-DK" sz="2000"/>
              <a:t>lastbiler, vogntog og særtransporter efter nationalitet 2013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7990418543101617"/>
          <c:y val="0.1311830801170748"/>
          <c:w val="0.57841632653763375"/>
          <c:h val="0.71842273091929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Data!$BO$9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Data!$BN$10:$BN$52</c:f>
              <c:strCache>
                <c:ptCount val="43"/>
                <c:pt idx="0">
                  <c:v>Placering på vej¹</c:v>
                </c:pt>
                <c:pt idx="1">
                  <c:v>Slæbning¹</c:v>
                </c:pt>
                <c:pt idx="2">
                  <c:v>Svingning¹</c:v>
                </c:pt>
                <c:pt idx="3">
                  <c:v>Udenlandske køretøjers adgang til Danmark¹</c:v>
                </c:pt>
                <c:pt idx="4">
                  <c:v>Udlejning¹</c:v>
                </c:pt>
                <c:pt idx="5">
                  <c:v>Narkotika- eller medicinkørsel¹</c:v>
                </c:pt>
                <c:pt idx="6">
                  <c:v>Cabotagekørsel¹</c:v>
                </c:pt>
                <c:pt idx="7">
                  <c:v>Tæt afstand til forankørende¹</c:v>
                </c:pt>
                <c:pt idx="8">
                  <c:v>Vigepligt¹</c:v>
                </c:pt>
                <c:pt idx="9">
                  <c:v>Afgift, vejbenyttelse</c:v>
                </c:pt>
                <c:pt idx="10">
                  <c:v>Kørsel i frakendelsestiden¹</c:v>
                </c:pt>
                <c:pt idx="11">
                  <c:v>Manipulation, kontrolapparat og hastighedsbegrænser²</c:v>
                </c:pt>
                <c:pt idx="12">
                  <c:v>Prøveskilte, regler om brug af²</c:v>
                </c:pt>
                <c:pt idx="13">
                  <c:v>Spirituskørsel¹</c:v>
                </c:pt>
                <c:pt idx="14">
                  <c:v>Rødt/gult lys¹</c:v>
                </c:pt>
                <c:pt idx="15">
                  <c:v>Lastbiler: Adfærd, opmærksomhed, spejlindstilling²</c:v>
                </c:pt>
                <c:pt idx="16">
                  <c:v>Affald, kørsel med</c:v>
                </c:pt>
                <c:pt idx="17">
                  <c:v>Lygteføring, forkert eller mangelfuld¹</c:v>
                </c:pt>
                <c:pt idx="18">
                  <c:v>Kørselsforbud³</c:v>
                </c:pt>
                <c:pt idx="19">
                  <c:v>Manglende syn og godkendelse¹</c:v>
                </c:pt>
                <c:pt idx="20">
                  <c:v>Manøvreforseelser, IKKE cyklist-knallert¹</c:v>
                </c:pt>
                <c:pt idx="21">
                  <c:v>Miljøzonebekendtgørelse, miljøzonemærke¹</c:v>
                </c:pt>
                <c:pt idx="22">
                  <c:v>Tilkobling¹</c:v>
                </c:pt>
                <c:pt idx="23">
                  <c:v>Overhaling, tilsidesættelse af regler om¹</c:v>
                </c:pt>
                <c:pt idx="24">
                  <c:v>Registreringsbekendtgørelsen, overtrædelse af¹</c:v>
                </c:pt>
                <c:pt idx="25">
                  <c:v>Belæsning²</c:v>
                </c:pt>
                <c:pt idx="26">
                  <c:v>Uddannelseskrav til fører¹</c:v>
                </c:pt>
                <c:pt idx="27">
                  <c:v>Dyretransport²</c:v>
                </c:pt>
                <c:pt idx="28">
                  <c:v>Straffeloven, overtrædelse af¹</c:v>
                </c:pt>
                <c:pt idx="29">
                  <c:v>Attest eller dokument ikke medbragt</c:v>
                </c:pt>
                <c:pt idx="30">
                  <c:v>Særtransportbekendtgørelsen</c:v>
                </c:pt>
                <c:pt idx="31">
                  <c:v>Andet²</c:v>
                </c:pt>
                <c:pt idx="32">
                  <c:v>Farligt gods</c:v>
                </c:pt>
                <c:pt idx="33">
                  <c:v>Dimensioner²</c:v>
                </c:pt>
                <c:pt idx="34">
                  <c:v>Overbelastning²</c:v>
                </c:pt>
                <c:pt idx="35">
                  <c:v>Godskørsel²</c:v>
                </c:pt>
                <c:pt idx="36">
                  <c:v>Kørekort²</c:v>
                </c:pt>
                <c:pt idx="37">
                  <c:v>Hastighed²</c:v>
                </c:pt>
                <c:pt idx="38">
                  <c:v>Mobiltelefon, benyttet håndholdt</c:v>
                </c:pt>
                <c:pt idx="39">
                  <c:v>Sikkerhedssele, forsæde</c:v>
                </c:pt>
                <c:pt idx="40">
                  <c:v>Kontrolapparat, fejl ved eller brug af</c:v>
                </c:pt>
                <c:pt idx="41">
                  <c:v>Fejl og mangler²</c:v>
                </c:pt>
                <c:pt idx="42">
                  <c:v>Køre-/hviletidsovertrædelser</c:v>
                </c:pt>
              </c:strCache>
            </c:strRef>
          </c:cat>
          <c:val>
            <c:numRef>
              <c:f>Data!$BO$10:$BO$52</c:f>
              <c:numCache>
                <c:formatCode>0.0%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9.9304865938430983E-5</c:v>
                </c:pt>
                <c:pt idx="6">
                  <c:v>1.9860973187686197E-4</c:v>
                </c:pt>
                <c:pt idx="7">
                  <c:v>2.9791459781529296E-4</c:v>
                </c:pt>
                <c:pt idx="8">
                  <c:v>3.9721946375372393E-4</c:v>
                </c:pt>
                <c:pt idx="9">
                  <c:v>4.965243296921549E-4</c:v>
                </c:pt>
                <c:pt idx="10">
                  <c:v>5.9582919563058593E-4</c:v>
                </c:pt>
                <c:pt idx="11">
                  <c:v>5.9582919563058593E-4</c:v>
                </c:pt>
                <c:pt idx="12">
                  <c:v>5.9582919563058593E-4</c:v>
                </c:pt>
                <c:pt idx="13">
                  <c:v>7.9443892750744787E-4</c:v>
                </c:pt>
                <c:pt idx="14">
                  <c:v>9.930486593843098E-4</c:v>
                </c:pt>
                <c:pt idx="15">
                  <c:v>1.1916583912611719E-3</c:v>
                </c:pt>
                <c:pt idx="16">
                  <c:v>1.3902681231380337E-3</c:v>
                </c:pt>
                <c:pt idx="17">
                  <c:v>1.7874875868917578E-3</c:v>
                </c:pt>
                <c:pt idx="18">
                  <c:v>2.0854021847070505E-3</c:v>
                </c:pt>
                <c:pt idx="19">
                  <c:v>2.1847070506454814E-3</c:v>
                </c:pt>
                <c:pt idx="20">
                  <c:v>2.2840119165839128E-3</c:v>
                </c:pt>
                <c:pt idx="21">
                  <c:v>2.4826216484607746E-3</c:v>
                </c:pt>
                <c:pt idx="22">
                  <c:v>2.8798411122144987E-3</c:v>
                </c:pt>
                <c:pt idx="23">
                  <c:v>3.3763654419066533E-3</c:v>
                </c:pt>
                <c:pt idx="24">
                  <c:v>4.6673286991062565E-3</c:v>
                </c:pt>
                <c:pt idx="25">
                  <c:v>6.5541211519364448E-3</c:v>
                </c:pt>
                <c:pt idx="26">
                  <c:v>7.3485600794438929E-3</c:v>
                </c:pt>
                <c:pt idx="27">
                  <c:v>8.3416087388282021E-3</c:v>
                </c:pt>
                <c:pt idx="28">
                  <c:v>9.334657398212513E-3</c:v>
                </c:pt>
                <c:pt idx="29">
                  <c:v>1.1221449851042701E-2</c:v>
                </c:pt>
                <c:pt idx="30">
                  <c:v>1.2711022840119166E-2</c:v>
                </c:pt>
                <c:pt idx="31">
                  <c:v>1.41012909632572E-2</c:v>
                </c:pt>
                <c:pt idx="32">
                  <c:v>1.9563058589870903E-2</c:v>
                </c:pt>
                <c:pt idx="33">
                  <c:v>2.0456802383316784E-2</c:v>
                </c:pt>
                <c:pt idx="34">
                  <c:v>2.5024826216484608E-2</c:v>
                </c:pt>
                <c:pt idx="35">
                  <c:v>2.6117179741807349E-2</c:v>
                </c:pt>
                <c:pt idx="36">
                  <c:v>3.128103277060576E-2</c:v>
                </c:pt>
                <c:pt idx="37">
                  <c:v>3.5849056603773584E-2</c:v>
                </c:pt>
                <c:pt idx="38">
                  <c:v>4.0516385302879841E-2</c:v>
                </c:pt>
                <c:pt idx="39">
                  <c:v>4.736842105263158E-2</c:v>
                </c:pt>
                <c:pt idx="40">
                  <c:v>5.2830188679245285E-2</c:v>
                </c:pt>
                <c:pt idx="41">
                  <c:v>6.5243296921549163E-2</c:v>
                </c:pt>
                <c:pt idx="42">
                  <c:v>7.6365441906653425E-2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4-4000-90ED-0168FE17ABCB}"/>
            </c:ext>
          </c:extLst>
        </c:ser>
        <c:ser>
          <c:idx val="1"/>
          <c:order val="1"/>
          <c:tx>
            <c:strRef>
              <c:f>Data!$BP$9</c:f>
              <c:strCache>
                <c:ptCount val="1"/>
                <c:pt idx="0">
                  <c:v>Udenlandske chauffører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Data!$BN$10:$BN$52</c:f>
              <c:strCache>
                <c:ptCount val="43"/>
                <c:pt idx="0">
                  <c:v>Placering på vej¹</c:v>
                </c:pt>
                <c:pt idx="1">
                  <c:v>Slæbning¹</c:v>
                </c:pt>
                <c:pt idx="2">
                  <c:v>Svingning¹</c:v>
                </c:pt>
                <c:pt idx="3">
                  <c:v>Udenlandske køretøjers adgang til Danmark¹</c:v>
                </c:pt>
                <c:pt idx="4">
                  <c:v>Udlejning¹</c:v>
                </c:pt>
                <c:pt idx="5">
                  <c:v>Narkotika- eller medicinkørsel¹</c:v>
                </c:pt>
                <c:pt idx="6">
                  <c:v>Cabotagekørsel¹</c:v>
                </c:pt>
                <c:pt idx="7">
                  <c:v>Tæt afstand til forankørende¹</c:v>
                </c:pt>
                <c:pt idx="8">
                  <c:v>Vigepligt¹</c:v>
                </c:pt>
                <c:pt idx="9">
                  <c:v>Afgift, vejbenyttelse</c:v>
                </c:pt>
                <c:pt idx="10">
                  <c:v>Kørsel i frakendelsestiden¹</c:v>
                </c:pt>
                <c:pt idx="11">
                  <c:v>Manipulation, kontrolapparat og hastighedsbegrænser²</c:v>
                </c:pt>
                <c:pt idx="12">
                  <c:v>Prøveskilte, regler om brug af²</c:v>
                </c:pt>
                <c:pt idx="13">
                  <c:v>Spirituskørsel¹</c:v>
                </c:pt>
                <c:pt idx="14">
                  <c:v>Rødt/gult lys¹</c:v>
                </c:pt>
                <c:pt idx="15">
                  <c:v>Lastbiler: Adfærd, opmærksomhed, spejlindstilling²</c:v>
                </c:pt>
                <c:pt idx="16">
                  <c:v>Affald, kørsel med</c:v>
                </c:pt>
                <c:pt idx="17">
                  <c:v>Lygteføring, forkert eller mangelfuld¹</c:v>
                </c:pt>
                <c:pt idx="18">
                  <c:v>Kørselsforbud³</c:v>
                </c:pt>
                <c:pt idx="19">
                  <c:v>Manglende syn og godkendelse¹</c:v>
                </c:pt>
                <c:pt idx="20">
                  <c:v>Manøvreforseelser, IKKE cyklist-knallert¹</c:v>
                </c:pt>
                <c:pt idx="21">
                  <c:v>Miljøzonebekendtgørelse, miljøzonemærke¹</c:v>
                </c:pt>
                <c:pt idx="22">
                  <c:v>Tilkobling¹</c:v>
                </c:pt>
                <c:pt idx="23">
                  <c:v>Overhaling, tilsidesættelse af regler om¹</c:v>
                </c:pt>
                <c:pt idx="24">
                  <c:v>Registreringsbekendtgørelsen, overtrædelse af¹</c:v>
                </c:pt>
                <c:pt idx="25">
                  <c:v>Belæsning²</c:v>
                </c:pt>
                <c:pt idx="26">
                  <c:v>Uddannelseskrav til fører¹</c:v>
                </c:pt>
                <c:pt idx="27">
                  <c:v>Dyretransport²</c:v>
                </c:pt>
                <c:pt idx="28">
                  <c:v>Straffeloven, overtrædelse af¹</c:v>
                </c:pt>
                <c:pt idx="29">
                  <c:v>Attest eller dokument ikke medbragt</c:v>
                </c:pt>
                <c:pt idx="30">
                  <c:v>Særtransportbekendtgørelsen</c:v>
                </c:pt>
                <c:pt idx="31">
                  <c:v>Andet²</c:v>
                </c:pt>
                <c:pt idx="32">
                  <c:v>Farligt gods</c:v>
                </c:pt>
                <c:pt idx="33">
                  <c:v>Dimensioner²</c:v>
                </c:pt>
                <c:pt idx="34">
                  <c:v>Overbelastning²</c:v>
                </c:pt>
                <c:pt idx="35">
                  <c:v>Godskørsel²</c:v>
                </c:pt>
                <c:pt idx="36">
                  <c:v>Kørekort²</c:v>
                </c:pt>
                <c:pt idx="37">
                  <c:v>Hastighed²</c:v>
                </c:pt>
                <c:pt idx="38">
                  <c:v>Mobiltelefon, benyttet håndholdt</c:v>
                </c:pt>
                <c:pt idx="39">
                  <c:v>Sikkerhedssele, forsæde</c:v>
                </c:pt>
                <c:pt idx="40">
                  <c:v>Kontrolapparat, fejl ved eller brug af</c:v>
                </c:pt>
                <c:pt idx="41">
                  <c:v>Fejl og mangler²</c:v>
                </c:pt>
                <c:pt idx="42">
                  <c:v>Køre-/hviletidsovertrædelser</c:v>
                </c:pt>
              </c:strCache>
            </c:strRef>
          </c:cat>
          <c:val>
            <c:numRef>
              <c:f>Data!$BP$10:$BP$52</c:f>
              <c:numCache>
                <c:formatCode>0.0%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2.6094648385670056E-2</c:v>
                </c:pt>
                <c:pt idx="7">
                  <c:v>0</c:v>
                </c:pt>
                <c:pt idx="8">
                  <c:v>1.4742739200943535E-4</c:v>
                </c:pt>
                <c:pt idx="9">
                  <c:v>3.3760872770160696E-2</c:v>
                </c:pt>
                <c:pt idx="10">
                  <c:v>0</c:v>
                </c:pt>
                <c:pt idx="11">
                  <c:v>6.1919504643962852E-3</c:v>
                </c:pt>
                <c:pt idx="12">
                  <c:v>0</c:v>
                </c:pt>
                <c:pt idx="13">
                  <c:v>5.8970956803774141E-4</c:v>
                </c:pt>
                <c:pt idx="14">
                  <c:v>1.4742739200943535E-4</c:v>
                </c:pt>
                <c:pt idx="15">
                  <c:v>0</c:v>
                </c:pt>
                <c:pt idx="16">
                  <c:v>6.4868052484151556E-3</c:v>
                </c:pt>
                <c:pt idx="17">
                  <c:v>0</c:v>
                </c:pt>
                <c:pt idx="18">
                  <c:v>4.4228217602830609E-4</c:v>
                </c:pt>
                <c:pt idx="19">
                  <c:v>0</c:v>
                </c:pt>
                <c:pt idx="20">
                  <c:v>0</c:v>
                </c:pt>
                <c:pt idx="21">
                  <c:v>3.2434026242075778E-3</c:v>
                </c:pt>
                <c:pt idx="22">
                  <c:v>4.4228217602830609E-4</c:v>
                </c:pt>
                <c:pt idx="23">
                  <c:v>1.6217013121037889E-3</c:v>
                </c:pt>
                <c:pt idx="24">
                  <c:v>1.4742739200943535E-4</c:v>
                </c:pt>
                <c:pt idx="25">
                  <c:v>2.0639834881320948E-3</c:v>
                </c:pt>
                <c:pt idx="26">
                  <c:v>5.8970956803774141E-4</c:v>
                </c:pt>
                <c:pt idx="27">
                  <c:v>9.5827804806132982E-3</c:v>
                </c:pt>
                <c:pt idx="28">
                  <c:v>3.6856848002358839E-3</c:v>
                </c:pt>
                <c:pt idx="29">
                  <c:v>1.2089046144773699E-2</c:v>
                </c:pt>
                <c:pt idx="30">
                  <c:v>4.7176765443019313E-3</c:v>
                </c:pt>
                <c:pt idx="31">
                  <c:v>1.1499336576735958E-2</c:v>
                </c:pt>
                <c:pt idx="32">
                  <c:v>4.1279669762641896E-3</c:v>
                </c:pt>
                <c:pt idx="33">
                  <c:v>6.6342326404245913E-3</c:v>
                </c:pt>
                <c:pt idx="34">
                  <c:v>5.7496682883679791E-3</c:v>
                </c:pt>
                <c:pt idx="35">
                  <c:v>1.1204481792717087E-2</c:v>
                </c:pt>
                <c:pt idx="36">
                  <c:v>7.3713696004717674E-4</c:v>
                </c:pt>
                <c:pt idx="37">
                  <c:v>2.6536930561698365E-3</c:v>
                </c:pt>
                <c:pt idx="38">
                  <c:v>8.8456435205661217E-4</c:v>
                </c:pt>
                <c:pt idx="39">
                  <c:v>0</c:v>
                </c:pt>
                <c:pt idx="40">
                  <c:v>2.8895768833849329E-2</c:v>
                </c:pt>
                <c:pt idx="41">
                  <c:v>1.6511867905056758E-2</c:v>
                </c:pt>
                <c:pt idx="42">
                  <c:v>0.29765590446704998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4-4000-90ED-0168FE17A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271360"/>
        <c:axId val="112272896"/>
      </c:barChart>
      <c:catAx>
        <c:axId val="112271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/>
            </a:pPr>
            <a:endParaRPr lang="da-DK"/>
          </a:p>
        </c:txPr>
        <c:crossAx val="112272896"/>
        <c:crosses val="autoZero"/>
        <c:auto val="1"/>
        <c:lblAlgn val="ctr"/>
        <c:lblOffset val="100"/>
        <c:tickLblSkip val="1"/>
        <c:noMultiLvlLbl val="0"/>
      </c:catAx>
      <c:valAx>
        <c:axId val="112272896"/>
        <c:scaling>
          <c:orientation val="minMax"/>
          <c:max val="0.30000000000000004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danske/udenlandske køretøjer i alt </a:t>
                </a:r>
              </a:p>
            </c:rich>
          </c:tx>
          <c:layout>
            <c:manualLayout>
              <c:xMode val="edge"/>
              <c:yMode val="edge"/>
              <c:x val="0.38904139029704193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12271360"/>
        <c:crosses val="autoZero"/>
        <c:crossBetween val="between"/>
        <c:majorUnit val="2.0000000000000004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1687575388797986"/>
          <c:y val="0.42074576884785952"/>
          <c:w val="0.23287249789784462"/>
          <c:h val="0.1012690576687318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 danske lastbiler, vogntog og særtransporter 2014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7990418543101617"/>
          <c:y val="0.13536126764235573"/>
          <c:w val="0.57841632653763375"/>
          <c:h val="0.71424454339401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Data!$BT$9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Data!$BS$10:$BS$52</c:f>
              <c:strCache>
                <c:ptCount val="43"/>
                <c:pt idx="0">
                  <c:v>Placering på vej¹</c:v>
                </c:pt>
                <c:pt idx="1">
                  <c:v>Slæbning¹</c:v>
                </c:pt>
                <c:pt idx="2">
                  <c:v>Svingning¹</c:v>
                </c:pt>
                <c:pt idx="3">
                  <c:v>Tæt afstand til forankørende¹</c:v>
                </c:pt>
                <c:pt idx="4">
                  <c:v>Prøveskilte, regler om brug af²</c:v>
                </c:pt>
                <c:pt idx="5">
                  <c:v>Udenlandske køretøjers adgang til Danmark¹</c:v>
                </c:pt>
                <c:pt idx="6">
                  <c:v>Narkotika- eller medicinkørsel¹</c:v>
                </c:pt>
                <c:pt idx="7">
                  <c:v>Afgift, vejbenyttelse</c:v>
                </c:pt>
                <c:pt idx="8">
                  <c:v>Kørsel i frakendelsestiden¹</c:v>
                </c:pt>
                <c:pt idx="9">
                  <c:v>Manipulation, kontrolapparat og hastighedsbegrænser²</c:v>
                </c:pt>
                <c:pt idx="10">
                  <c:v>Udlejning¹</c:v>
                </c:pt>
                <c:pt idx="11">
                  <c:v>Vigepligt¹</c:v>
                </c:pt>
                <c:pt idx="12">
                  <c:v>Manøvreforseelser, IKKE cyklist-knallert¹</c:v>
                </c:pt>
                <c:pt idx="13">
                  <c:v>Spirituskørsel¹</c:v>
                </c:pt>
                <c:pt idx="14">
                  <c:v>Cabotagekørsel¹</c:v>
                </c:pt>
                <c:pt idx="15">
                  <c:v>Lastbiler: Adfærd, opmærksomhed, spejlindstilling²</c:v>
                </c:pt>
                <c:pt idx="16">
                  <c:v>Rødt/gult lys¹</c:v>
                </c:pt>
                <c:pt idx="17">
                  <c:v>Lygteføring, forkert eller mangelfuld¹</c:v>
                </c:pt>
                <c:pt idx="18">
                  <c:v>Manglende syn og godkendelse¹</c:v>
                </c:pt>
                <c:pt idx="19">
                  <c:v>Miljøzonebekendtgørelse, miljøzonemærke¹</c:v>
                </c:pt>
                <c:pt idx="20">
                  <c:v>Kørselsforbud³</c:v>
                </c:pt>
                <c:pt idx="21">
                  <c:v>Overhaling, tilsidesættelse af regler om¹</c:v>
                </c:pt>
                <c:pt idx="22">
                  <c:v>Affald, kørsel med</c:v>
                </c:pt>
                <c:pt idx="23">
                  <c:v>Tilkobling¹</c:v>
                </c:pt>
                <c:pt idx="24">
                  <c:v>Registreringsbekendtgørelsen, overtrædelse af¹</c:v>
                </c:pt>
                <c:pt idx="25">
                  <c:v>Straffeloven, overtrædelse af¹</c:v>
                </c:pt>
                <c:pt idx="26">
                  <c:v>Belæsning²</c:v>
                </c:pt>
                <c:pt idx="27">
                  <c:v>Attest eller dokument ikke medbragt</c:v>
                </c:pt>
                <c:pt idx="28">
                  <c:v>Uddannelseskrav til fører¹</c:v>
                </c:pt>
                <c:pt idx="29">
                  <c:v>Kørekort²</c:v>
                </c:pt>
                <c:pt idx="30">
                  <c:v>Særtransportbekendtgørelsen</c:v>
                </c:pt>
                <c:pt idx="31">
                  <c:v>Dyretransport²</c:v>
                </c:pt>
                <c:pt idx="32">
                  <c:v>Andet²</c:v>
                </c:pt>
                <c:pt idx="33">
                  <c:v>Overbelastning²</c:v>
                </c:pt>
                <c:pt idx="34">
                  <c:v>Godskørsel²</c:v>
                </c:pt>
                <c:pt idx="35">
                  <c:v>Dimensioner²</c:v>
                </c:pt>
                <c:pt idx="36">
                  <c:v>Sikkerhedssele, forsæde</c:v>
                </c:pt>
                <c:pt idx="37">
                  <c:v>Mobiltelefon, benyttet håndholdt</c:v>
                </c:pt>
                <c:pt idx="38">
                  <c:v>Hastighed²</c:v>
                </c:pt>
                <c:pt idx="39">
                  <c:v>Farligt gods</c:v>
                </c:pt>
                <c:pt idx="40">
                  <c:v>Kontrolapparat, fejl ved eller brug af</c:v>
                </c:pt>
                <c:pt idx="41">
                  <c:v>Fejl og mangler²</c:v>
                </c:pt>
                <c:pt idx="42">
                  <c:v>Køre-/hviletidsovertrædelser</c:v>
                </c:pt>
              </c:strCache>
            </c:strRef>
          </c:cat>
          <c:val>
            <c:numRef>
              <c:f>Data!$BT$10:$BT$52</c:f>
              <c:numCache>
                <c:formatCode>0.0%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9.6339113680154144E-5</c:v>
                </c:pt>
                <c:pt idx="4">
                  <c:v>1.9267822736030829E-4</c:v>
                </c:pt>
                <c:pt idx="5">
                  <c:v>1.9267822736030829E-4</c:v>
                </c:pt>
                <c:pt idx="6">
                  <c:v>2.8901734104046245E-4</c:v>
                </c:pt>
                <c:pt idx="7">
                  <c:v>3.8535645472061658E-4</c:v>
                </c:pt>
                <c:pt idx="8">
                  <c:v>3.8535645472061658E-4</c:v>
                </c:pt>
                <c:pt idx="9">
                  <c:v>3.8535645472061658E-4</c:v>
                </c:pt>
                <c:pt idx="10">
                  <c:v>6.7437379576107902E-4</c:v>
                </c:pt>
                <c:pt idx="11">
                  <c:v>6.7437379576107902E-4</c:v>
                </c:pt>
                <c:pt idx="12">
                  <c:v>7.7071290944123315E-4</c:v>
                </c:pt>
                <c:pt idx="13">
                  <c:v>8.6705202312138728E-4</c:v>
                </c:pt>
                <c:pt idx="14">
                  <c:v>9.6339113680154141E-4</c:v>
                </c:pt>
                <c:pt idx="15">
                  <c:v>9.6339113680154141E-4</c:v>
                </c:pt>
                <c:pt idx="16">
                  <c:v>1.0597302504816955E-3</c:v>
                </c:pt>
                <c:pt idx="17">
                  <c:v>1.348747591522158E-3</c:v>
                </c:pt>
                <c:pt idx="18">
                  <c:v>1.348747591522158E-3</c:v>
                </c:pt>
                <c:pt idx="19">
                  <c:v>1.5414258188824663E-3</c:v>
                </c:pt>
                <c:pt idx="20">
                  <c:v>1.7341040462427746E-3</c:v>
                </c:pt>
                <c:pt idx="21">
                  <c:v>1.9267822736030828E-3</c:v>
                </c:pt>
                <c:pt idx="22">
                  <c:v>2.1194605009633911E-3</c:v>
                </c:pt>
                <c:pt idx="23">
                  <c:v>4.8169556840077067E-3</c:v>
                </c:pt>
                <c:pt idx="24">
                  <c:v>5.9730250481695567E-3</c:v>
                </c:pt>
                <c:pt idx="25">
                  <c:v>6.262042389210019E-3</c:v>
                </c:pt>
                <c:pt idx="26">
                  <c:v>7.418111753371869E-3</c:v>
                </c:pt>
                <c:pt idx="27">
                  <c:v>7.8998073217726398E-3</c:v>
                </c:pt>
                <c:pt idx="28">
                  <c:v>1.0308285163776493E-2</c:v>
                </c:pt>
                <c:pt idx="29">
                  <c:v>1.2716763005780347E-2</c:v>
                </c:pt>
                <c:pt idx="30">
                  <c:v>1.28131021194605E-2</c:v>
                </c:pt>
                <c:pt idx="31">
                  <c:v>1.5992292870905589E-2</c:v>
                </c:pt>
                <c:pt idx="32">
                  <c:v>1.6281310211946051E-2</c:v>
                </c:pt>
                <c:pt idx="33">
                  <c:v>2.2832369942196531E-2</c:v>
                </c:pt>
                <c:pt idx="34">
                  <c:v>2.3795761078998074E-2</c:v>
                </c:pt>
                <c:pt idx="35">
                  <c:v>2.9190751445086704E-2</c:v>
                </c:pt>
                <c:pt idx="36">
                  <c:v>3.4585741811175338E-2</c:v>
                </c:pt>
                <c:pt idx="37">
                  <c:v>3.5260115606936419E-2</c:v>
                </c:pt>
                <c:pt idx="38">
                  <c:v>4.2196531791907514E-2</c:v>
                </c:pt>
                <c:pt idx="39">
                  <c:v>4.4990366088631988E-2</c:v>
                </c:pt>
                <c:pt idx="40">
                  <c:v>5.1156069364161852E-2</c:v>
                </c:pt>
                <c:pt idx="41">
                  <c:v>7.7552986512524083E-2</c:v>
                </c:pt>
                <c:pt idx="42">
                  <c:v>8.5452793834296728E-2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91-4F1B-8452-52137CBC1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123264"/>
        <c:axId val="112219264"/>
      </c:barChart>
      <c:catAx>
        <c:axId val="112123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>
                <a:latin typeface="+mn-lt"/>
              </a:defRPr>
            </a:pPr>
            <a:endParaRPr lang="da-DK"/>
          </a:p>
        </c:txPr>
        <c:crossAx val="112219264"/>
        <c:crosses val="autoZero"/>
        <c:auto val="1"/>
        <c:lblAlgn val="ctr"/>
        <c:lblOffset val="100"/>
        <c:tickLblSkip val="1"/>
        <c:noMultiLvlLbl val="0"/>
      </c:catAx>
      <c:valAx>
        <c:axId val="112219264"/>
        <c:scaling>
          <c:orientation val="minMax"/>
          <c:max val="9.0000000000000024E-2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 køretøjer i alt </a:t>
                </a:r>
              </a:p>
            </c:rich>
          </c:tx>
          <c:layout>
            <c:manualLayout>
              <c:xMode val="edge"/>
              <c:yMode val="edge"/>
              <c:x val="0.46455790262655244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12123264"/>
        <c:crosses val="autoZero"/>
        <c:crossBetween val="between"/>
        <c:majorUnit val="1.0000000000000002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537202373756503"/>
          <c:y val="0.43745623389691163"/>
          <c:w val="0.18622447526710137"/>
          <c:h val="7.8306801020069955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</a:t>
            </a:r>
          </a:p>
          <a:p>
            <a:pPr>
              <a:defRPr sz="2000"/>
            </a:pPr>
            <a:r>
              <a:rPr lang="da-DK" sz="2000"/>
              <a:t>lastbiler, vogntog og særtransporter efter nationalitet 2014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7990418543101617"/>
          <c:y val="0.1311830801170748"/>
          <c:w val="0.57841632653763375"/>
          <c:h val="0.71842273091929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Data!$BT$9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Data!$BS$10:$BS$52</c:f>
              <c:strCache>
                <c:ptCount val="43"/>
                <c:pt idx="0">
                  <c:v>Placering på vej¹</c:v>
                </c:pt>
                <c:pt idx="1">
                  <c:v>Slæbning¹</c:v>
                </c:pt>
                <c:pt idx="2">
                  <c:v>Svingning¹</c:v>
                </c:pt>
                <c:pt idx="3">
                  <c:v>Tæt afstand til forankørende¹</c:v>
                </c:pt>
                <c:pt idx="4">
                  <c:v>Prøveskilte, regler om brug af²</c:v>
                </c:pt>
                <c:pt idx="5">
                  <c:v>Udenlandske køretøjers adgang til Danmark¹</c:v>
                </c:pt>
                <c:pt idx="6">
                  <c:v>Narkotika- eller medicinkørsel¹</c:v>
                </c:pt>
                <c:pt idx="7">
                  <c:v>Afgift, vejbenyttelse</c:v>
                </c:pt>
                <c:pt idx="8">
                  <c:v>Kørsel i frakendelsestiden¹</c:v>
                </c:pt>
                <c:pt idx="9">
                  <c:v>Manipulation, kontrolapparat og hastighedsbegrænser²</c:v>
                </c:pt>
                <c:pt idx="10">
                  <c:v>Udlejning¹</c:v>
                </c:pt>
                <c:pt idx="11">
                  <c:v>Vigepligt¹</c:v>
                </c:pt>
                <c:pt idx="12">
                  <c:v>Manøvreforseelser, IKKE cyklist-knallert¹</c:v>
                </c:pt>
                <c:pt idx="13">
                  <c:v>Spirituskørsel¹</c:v>
                </c:pt>
                <c:pt idx="14">
                  <c:v>Cabotagekørsel¹</c:v>
                </c:pt>
                <c:pt idx="15">
                  <c:v>Lastbiler: Adfærd, opmærksomhed, spejlindstilling²</c:v>
                </c:pt>
                <c:pt idx="16">
                  <c:v>Rødt/gult lys¹</c:v>
                </c:pt>
                <c:pt idx="17">
                  <c:v>Lygteføring, forkert eller mangelfuld¹</c:v>
                </c:pt>
                <c:pt idx="18">
                  <c:v>Manglende syn og godkendelse¹</c:v>
                </c:pt>
                <c:pt idx="19">
                  <c:v>Miljøzonebekendtgørelse, miljøzonemærke¹</c:v>
                </c:pt>
                <c:pt idx="20">
                  <c:v>Kørselsforbud³</c:v>
                </c:pt>
                <c:pt idx="21">
                  <c:v>Overhaling, tilsidesættelse af regler om¹</c:v>
                </c:pt>
                <c:pt idx="22">
                  <c:v>Affald, kørsel med</c:v>
                </c:pt>
                <c:pt idx="23">
                  <c:v>Tilkobling¹</c:v>
                </c:pt>
                <c:pt idx="24">
                  <c:v>Registreringsbekendtgørelsen, overtrædelse af¹</c:v>
                </c:pt>
                <c:pt idx="25">
                  <c:v>Straffeloven, overtrædelse af¹</c:v>
                </c:pt>
                <c:pt idx="26">
                  <c:v>Belæsning²</c:v>
                </c:pt>
                <c:pt idx="27">
                  <c:v>Attest eller dokument ikke medbragt</c:v>
                </c:pt>
                <c:pt idx="28">
                  <c:v>Uddannelseskrav til fører¹</c:v>
                </c:pt>
                <c:pt idx="29">
                  <c:v>Kørekort²</c:v>
                </c:pt>
                <c:pt idx="30">
                  <c:v>Særtransportbekendtgørelsen</c:v>
                </c:pt>
                <c:pt idx="31">
                  <c:v>Dyretransport²</c:v>
                </c:pt>
                <c:pt idx="32">
                  <c:v>Andet²</c:v>
                </c:pt>
                <c:pt idx="33">
                  <c:v>Overbelastning²</c:v>
                </c:pt>
                <c:pt idx="34">
                  <c:v>Godskørsel²</c:v>
                </c:pt>
                <c:pt idx="35">
                  <c:v>Dimensioner²</c:v>
                </c:pt>
                <c:pt idx="36">
                  <c:v>Sikkerhedssele, forsæde</c:v>
                </c:pt>
                <c:pt idx="37">
                  <c:v>Mobiltelefon, benyttet håndholdt</c:v>
                </c:pt>
                <c:pt idx="38">
                  <c:v>Hastighed²</c:v>
                </c:pt>
                <c:pt idx="39">
                  <c:v>Farligt gods</c:v>
                </c:pt>
                <c:pt idx="40">
                  <c:v>Kontrolapparat, fejl ved eller brug af</c:v>
                </c:pt>
                <c:pt idx="41">
                  <c:v>Fejl og mangler²</c:v>
                </c:pt>
                <c:pt idx="42">
                  <c:v>Køre-/hviletidsovertrædelser</c:v>
                </c:pt>
              </c:strCache>
            </c:strRef>
          </c:cat>
          <c:val>
            <c:numRef>
              <c:f>Data!$BT$10:$BT$52</c:f>
              <c:numCache>
                <c:formatCode>0.0%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9.6339113680154144E-5</c:v>
                </c:pt>
                <c:pt idx="4">
                  <c:v>1.9267822736030829E-4</c:v>
                </c:pt>
                <c:pt idx="5">
                  <c:v>1.9267822736030829E-4</c:v>
                </c:pt>
                <c:pt idx="6">
                  <c:v>2.8901734104046245E-4</c:v>
                </c:pt>
                <c:pt idx="7">
                  <c:v>3.8535645472061658E-4</c:v>
                </c:pt>
                <c:pt idx="8">
                  <c:v>3.8535645472061658E-4</c:v>
                </c:pt>
                <c:pt idx="9">
                  <c:v>3.8535645472061658E-4</c:v>
                </c:pt>
                <c:pt idx="10">
                  <c:v>6.7437379576107902E-4</c:v>
                </c:pt>
                <c:pt idx="11">
                  <c:v>6.7437379576107902E-4</c:v>
                </c:pt>
                <c:pt idx="12">
                  <c:v>7.7071290944123315E-4</c:v>
                </c:pt>
                <c:pt idx="13">
                  <c:v>8.6705202312138728E-4</c:v>
                </c:pt>
                <c:pt idx="14">
                  <c:v>9.6339113680154141E-4</c:v>
                </c:pt>
                <c:pt idx="15">
                  <c:v>9.6339113680154141E-4</c:v>
                </c:pt>
                <c:pt idx="16">
                  <c:v>1.0597302504816955E-3</c:v>
                </c:pt>
                <c:pt idx="17">
                  <c:v>1.348747591522158E-3</c:v>
                </c:pt>
                <c:pt idx="18">
                  <c:v>1.348747591522158E-3</c:v>
                </c:pt>
                <c:pt idx="19">
                  <c:v>1.5414258188824663E-3</c:v>
                </c:pt>
                <c:pt idx="20">
                  <c:v>1.7341040462427746E-3</c:v>
                </c:pt>
                <c:pt idx="21">
                  <c:v>1.9267822736030828E-3</c:v>
                </c:pt>
                <c:pt idx="22">
                  <c:v>2.1194605009633911E-3</c:v>
                </c:pt>
                <c:pt idx="23">
                  <c:v>4.8169556840077067E-3</c:v>
                </c:pt>
                <c:pt idx="24">
                  <c:v>5.9730250481695567E-3</c:v>
                </c:pt>
                <c:pt idx="25">
                  <c:v>6.262042389210019E-3</c:v>
                </c:pt>
                <c:pt idx="26">
                  <c:v>7.418111753371869E-3</c:v>
                </c:pt>
                <c:pt idx="27">
                  <c:v>7.8998073217726398E-3</c:v>
                </c:pt>
                <c:pt idx="28">
                  <c:v>1.0308285163776493E-2</c:v>
                </c:pt>
                <c:pt idx="29">
                  <c:v>1.2716763005780347E-2</c:v>
                </c:pt>
                <c:pt idx="30">
                  <c:v>1.28131021194605E-2</c:v>
                </c:pt>
                <c:pt idx="31">
                  <c:v>1.5992292870905589E-2</c:v>
                </c:pt>
                <c:pt idx="32">
                  <c:v>1.6281310211946051E-2</c:v>
                </c:pt>
                <c:pt idx="33">
                  <c:v>2.2832369942196531E-2</c:v>
                </c:pt>
                <c:pt idx="34">
                  <c:v>2.3795761078998074E-2</c:v>
                </c:pt>
                <c:pt idx="35">
                  <c:v>2.9190751445086704E-2</c:v>
                </c:pt>
                <c:pt idx="36">
                  <c:v>3.4585741811175338E-2</c:v>
                </c:pt>
                <c:pt idx="37">
                  <c:v>3.5260115606936419E-2</c:v>
                </c:pt>
                <c:pt idx="38">
                  <c:v>4.2196531791907514E-2</c:v>
                </c:pt>
                <c:pt idx="39">
                  <c:v>4.4990366088631988E-2</c:v>
                </c:pt>
                <c:pt idx="40">
                  <c:v>5.1156069364161852E-2</c:v>
                </c:pt>
                <c:pt idx="41">
                  <c:v>7.7552986512524083E-2</c:v>
                </c:pt>
                <c:pt idx="42">
                  <c:v>8.5452793834296728E-2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0A-41E5-AD2B-F59AA020D52F}"/>
            </c:ext>
          </c:extLst>
        </c:ser>
        <c:ser>
          <c:idx val="1"/>
          <c:order val="1"/>
          <c:tx>
            <c:strRef>
              <c:f>Data!$BU$9</c:f>
              <c:strCache>
                <c:ptCount val="1"/>
                <c:pt idx="0">
                  <c:v>Udenlandske chauffører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Data!$BS$10:$BS$52</c:f>
              <c:strCache>
                <c:ptCount val="43"/>
                <c:pt idx="0">
                  <c:v>Placering på vej¹</c:v>
                </c:pt>
                <c:pt idx="1">
                  <c:v>Slæbning¹</c:v>
                </c:pt>
                <c:pt idx="2">
                  <c:v>Svingning¹</c:v>
                </c:pt>
                <c:pt idx="3">
                  <c:v>Tæt afstand til forankørende¹</c:v>
                </c:pt>
                <c:pt idx="4">
                  <c:v>Prøveskilte, regler om brug af²</c:v>
                </c:pt>
                <c:pt idx="5">
                  <c:v>Udenlandske køretøjers adgang til Danmark¹</c:v>
                </c:pt>
                <c:pt idx="6">
                  <c:v>Narkotika- eller medicinkørsel¹</c:v>
                </c:pt>
                <c:pt idx="7">
                  <c:v>Afgift, vejbenyttelse</c:v>
                </c:pt>
                <c:pt idx="8">
                  <c:v>Kørsel i frakendelsestiden¹</c:v>
                </c:pt>
                <c:pt idx="9">
                  <c:v>Manipulation, kontrolapparat og hastighedsbegrænser²</c:v>
                </c:pt>
                <c:pt idx="10">
                  <c:v>Udlejning¹</c:v>
                </c:pt>
                <c:pt idx="11">
                  <c:v>Vigepligt¹</c:v>
                </c:pt>
                <c:pt idx="12">
                  <c:v>Manøvreforseelser, IKKE cyklist-knallert¹</c:v>
                </c:pt>
                <c:pt idx="13">
                  <c:v>Spirituskørsel¹</c:v>
                </c:pt>
                <c:pt idx="14">
                  <c:v>Cabotagekørsel¹</c:v>
                </c:pt>
                <c:pt idx="15">
                  <c:v>Lastbiler: Adfærd, opmærksomhed, spejlindstilling²</c:v>
                </c:pt>
                <c:pt idx="16">
                  <c:v>Rødt/gult lys¹</c:v>
                </c:pt>
                <c:pt idx="17">
                  <c:v>Lygteføring, forkert eller mangelfuld¹</c:v>
                </c:pt>
                <c:pt idx="18">
                  <c:v>Manglende syn og godkendelse¹</c:v>
                </c:pt>
                <c:pt idx="19">
                  <c:v>Miljøzonebekendtgørelse, miljøzonemærke¹</c:v>
                </c:pt>
                <c:pt idx="20">
                  <c:v>Kørselsforbud³</c:v>
                </c:pt>
                <c:pt idx="21">
                  <c:v>Overhaling, tilsidesættelse af regler om¹</c:v>
                </c:pt>
                <c:pt idx="22">
                  <c:v>Affald, kørsel med</c:v>
                </c:pt>
                <c:pt idx="23">
                  <c:v>Tilkobling¹</c:v>
                </c:pt>
                <c:pt idx="24">
                  <c:v>Registreringsbekendtgørelsen, overtrædelse af¹</c:v>
                </c:pt>
                <c:pt idx="25">
                  <c:v>Straffeloven, overtrædelse af¹</c:v>
                </c:pt>
                <c:pt idx="26">
                  <c:v>Belæsning²</c:v>
                </c:pt>
                <c:pt idx="27">
                  <c:v>Attest eller dokument ikke medbragt</c:v>
                </c:pt>
                <c:pt idx="28">
                  <c:v>Uddannelseskrav til fører¹</c:v>
                </c:pt>
                <c:pt idx="29">
                  <c:v>Kørekort²</c:v>
                </c:pt>
                <c:pt idx="30">
                  <c:v>Særtransportbekendtgørelsen</c:v>
                </c:pt>
                <c:pt idx="31">
                  <c:v>Dyretransport²</c:v>
                </c:pt>
                <c:pt idx="32">
                  <c:v>Andet²</c:v>
                </c:pt>
                <c:pt idx="33">
                  <c:v>Overbelastning²</c:v>
                </c:pt>
                <c:pt idx="34">
                  <c:v>Godskørsel²</c:v>
                </c:pt>
                <c:pt idx="35">
                  <c:v>Dimensioner²</c:v>
                </c:pt>
                <c:pt idx="36">
                  <c:v>Sikkerhedssele, forsæde</c:v>
                </c:pt>
                <c:pt idx="37">
                  <c:v>Mobiltelefon, benyttet håndholdt</c:v>
                </c:pt>
                <c:pt idx="38">
                  <c:v>Hastighed²</c:v>
                </c:pt>
                <c:pt idx="39">
                  <c:v>Farligt gods</c:v>
                </c:pt>
                <c:pt idx="40">
                  <c:v>Kontrolapparat, fejl ved eller brug af</c:v>
                </c:pt>
                <c:pt idx="41">
                  <c:v>Fejl og mangler²</c:v>
                </c:pt>
                <c:pt idx="42">
                  <c:v>Køre-/hviletidsovertrædelser</c:v>
                </c:pt>
              </c:strCache>
            </c:strRef>
          </c:cat>
          <c:val>
            <c:numRef>
              <c:f>Data!$BU$10:$BU$52</c:f>
              <c:numCache>
                <c:formatCode>0.0%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1.7140898183064793E-4</c:v>
                </c:pt>
                <c:pt idx="5">
                  <c:v>1.7140898183064793E-4</c:v>
                </c:pt>
                <c:pt idx="6">
                  <c:v>0</c:v>
                </c:pt>
                <c:pt idx="7">
                  <c:v>1.1655810764484058E-2</c:v>
                </c:pt>
                <c:pt idx="8">
                  <c:v>1.0284538909838875E-3</c:v>
                </c:pt>
                <c:pt idx="9">
                  <c:v>6.5135413095646208E-3</c:v>
                </c:pt>
                <c:pt idx="10">
                  <c:v>0</c:v>
                </c:pt>
                <c:pt idx="11">
                  <c:v>0</c:v>
                </c:pt>
                <c:pt idx="12">
                  <c:v>3.4281796366129587E-4</c:v>
                </c:pt>
                <c:pt idx="13">
                  <c:v>5.1422694549194375E-4</c:v>
                </c:pt>
                <c:pt idx="14">
                  <c:v>2.6225574220089132E-2</c:v>
                </c:pt>
                <c:pt idx="15">
                  <c:v>3.4281796366129587E-4</c:v>
                </c:pt>
                <c:pt idx="16">
                  <c:v>3.4281796366129587E-4</c:v>
                </c:pt>
                <c:pt idx="17">
                  <c:v>0</c:v>
                </c:pt>
                <c:pt idx="18">
                  <c:v>0</c:v>
                </c:pt>
                <c:pt idx="19">
                  <c:v>9.598902982516283E-3</c:v>
                </c:pt>
                <c:pt idx="20">
                  <c:v>8.5704490915323962E-4</c:v>
                </c:pt>
                <c:pt idx="21">
                  <c:v>8.5704490915323962E-4</c:v>
                </c:pt>
                <c:pt idx="22">
                  <c:v>1.5426808364758314E-2</c:v>
                </c:pt>
                <c:pt idx="23">
                  <c:v>1.7140898183064793E-4</c:v>
                </c:pt>
                <c:pt idx="24">
                  <c:v>3.4281796366129587E-4</c:v>
                </c:pt>
                <c:pt idx="25">
                  <c:v>4.2852245457661985E-3</c:v>
                </c:pt>
                <c:pt idx="26">
                  <c:v>1.0284538909838875E-3</c:v>
                </c:pt>
                <c:pt idx="27">
                  <c:v>2.5711347274597189E-3</c:v>
                </c:pt>
                <c:pt idx="28">
                  <c:v>6.8563592732259174E-4</c:v>
                </c:pt>
                <c:pt idx="29">
                  <c:v>8.5704490915323962E-4</c:v>
                </c:pt>
                <c:pt idx="30">
                  <c:v>3.2567706547823104E-3</c:v>
                </c:pt>
                <c:pt idx="31">
                  <c:v>9.7703119643469324E-3</c:v>
                </c:pt>
                <c:pt idx="32">
                  <c:v>5.4850874185807339E-3</c:v>
                </c:pt>
                <c:pt idx="33">
                  <c:v>1.4569763455605074E-2</c:v>
                </c:pt>
                <c:pt idx="34">
                  <c:v>1.7997943092218031E-2</c:v>
                </c:pt>
                <c:pt idx="35">
                  <c:v>8.3990401097017477E-3</c:v>
                </c:pt>
                <c:pt idx="36">
                  <c:v>5.1422694549194375E-4</c:v>
                </c:pt>
                <c:pt idx="37">
                  <c:v>2.3997257456290708E-3</c:v>
                </c:pt>
                <c:pt idx="38">
                  <c:v>1.8854988001371271E-3</c:v>
                </c:pt>
                <c:pt idx="39">
                  <c:v>3.7709976002742542E-3</c:v>
                </c:pt>
                <c:pt idx="40">
                  <c:v>4.8508741858073363E-2</c:v>
                </c:pt>
                <c:pt idx="41">
                  <c:v>1.5426808364758314E-2</c:v>
                </c:pt>
                <c:pt idx="42">
                  <c:v>0.13575591360987316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0A-41E5-AD2B-F59AA020D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271360"/>
        <c:axId val="112272896"/>
      </c:barChart>
      <c:catAx>
        <c:axId val="112271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/>
            </a:pPr>
            <a:endParaRPr lang="da-DK"/>
          </a:p>
        </c:txPr>
        <c:crossAx val="112272896"/>
        <c:crosses val="autoZero"/>
        <c:auto val="1"/>
        <c:lblAlgn val="ctr"/>
        <c:lblOffset val="100"/>
        <c:tickLblSkip val="1"/>
        <c:noMultiLvlLbl val="0"/>
      </c:catAx>
      <c:valAx>
        <c:axId val="112272896"/>
        <c:scaling>
          <c:orientation val="minMax"/>
          <c:max val="0.14000000000000001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danske/udenlandske køretøjer i alt </a:t>
                </a:r>
              </a:p>
            </c:rich>
          </c:tx>
          <c:layout>
            <c:manualLayout>
              <c:xMode val="edge"/>
              <c:yMode val="edge"/>
              <c:x val="0.38904139029704193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12271360"/>
        <c:crosses val="autoZero"/>
        <c:crossBetween val="between"/>
        <c:majorUnit val="1.0000000000000002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1687575388797986"/>
          <c:y val="0.42074576884785952"/>
          <c:w val="0.23287249789784462"/>
          <c:h val="0.1012690576687318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 danske lastbiler, vogntog og særtransporter 2015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7990418543101617"/>
          <c:y val="0.13536126764235573"/>
          <c:w val="0.57841632653763375"/>
          <c:h val="0.71424454339401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Data!$BY$9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Data!$BX$10:$BX$52</c:f>
              <c:strCache>
                <c:ptCount val="43"/>
                <c:pt idx="0">
                  <c:v>Narkotika- eller medicinkørsel¹</c:v>
                </c:pt>
                <c:pt idx="1">
                  <c:v>Slæbning¹</c:v>
                </c:pt>
                <c:pt idx="2">
                  <c:v>Svingning¹</c:v>
                </c:pt>
                <c:pt idx="3">
                  <c:v>Udenlandske køretøjers adgang til Danmark¹</c:v>
                </c:pt>
                <c:pt idx="4">
                  <c:v>Afgift, vejbenyttelse</c:v>
                </c:pt>
                <c:pt idx="5">
                  <c:v>Placering på vej¹</c:v>
                </c:pt>
                <c:pt idx="6">
                  <c:v>Manipulation, kontrolapparat og hastighedsbegrænser²</c:v>
                </c:pt>
                <c:pt idx="7">
                  <c:v>Tæt afstand til forankørende¹</c:v>
                </c:pt>
                <c:pt idx="8">
                  <c:v>Udlejning¹</c:v>
                </c:pt>
                <c:pt idx="9">
                  <c:v>Prøveskilte, regler om brug af²</c:v>
                </c:pt>
                <c:pt idx="10">
                  <c:v>Vigepligt¹</c:v>
                </c:pt>
                <c:pt idx="11">
                  <c:v>Spirituskørsel¹</c:v>
                </c:pt>
                <c:pt idx="12">
                  <c:v>Rødt/gult lys¹</c:v>
                </c:pt>
                <c:pt idx="13">
                  <c:v>Lastbiler: Adfærd, opmærksomhed, spejlindstilling²</c:v>
                </c:pt>
                <c:pt idx="14">
                  <c:v>Manøvreforseelser, IKKE cyklist-knallert¹</c:v>
                </c:pt>
                <c:pt idx="15">
                  <c:v>Cabotagekørsel¹</c:v>
                </c:pt>
                <c:pt idx="16">
                  <c:v>Kørsel i frakendelsestiden¹</c:v>
                </c:pt>
                <c:pt idx="17">
                  <c:v>Straffeloven, overtrædelse af¹</c:v>
                </c:pt>
                <c:pt idx="18">
                  <c:v>Kørselsforbud³</c:v>
                </c:pt>
                <c:pt idx="19">
                  <c:v>Lygteføring, forkert eller mangelfuld¹</c:v>
                </c:pt>
                <c:pt idx="20">
                  <c:v>Miljøzonebekendtgørelse, miljøzonemærke¹</c:v>
                </c:pt>
                <c:pt idx="21">
                  <c:v>Manglende syn og godkendelse¹</c:v>
                </c:pt>
                <c:pt idx="22">
                  <c:v>Overhaling, tilsidesættelse af regler om¹</c:v>
                </c:pt>
                <c:pt idx="23">
                  <c:v>Affald, kørsel med</c:v>
                </c:pt>
                <c:pt idx="24">
                  <c:v>Registreringsbekendtgørelsen, overtrædelse af¹</c:v>
                </c:pt>
                <c:pt idx="25">
                  <c:v>Tilkobling¹</c:v>
                </c:pt>
                <c:pt idx="26">
                  <c:v>Belæsning²</c:v>
                </c:pt>
                <c:pt idx="27">
                  <c:v>Attest eller dokument ikke medbragt</c:v>
                </c:pt>
                <c:pt idx="28">
                  <c:v>Uddannelseskrav til fører¹</c:v>
                </c:pt>
                <c:pt idx="29">
                  <c:v>Særtransportbekendtgørelsen</c:v>
                </c:pt>
                <c:pt idx="30">
                  <c:v>Dyretransport²</c:v>
                </c:pt>
                <c:pt idx="31">
                  <c:v>Kørekort²</c:v>
                </c:pt>
                <c:pt idx="32">
                  <c:v>Andet²</c:v>
                </c:pt>
                <c:pt idx="33">
                  <c:v>Godskørsel²</c:v>
                </c:pt>
                <c:pt idx="34">
                  <c:v>Mobiltelefon, benyttet håndholdt</c:v>
                </c:pt>
                <c:pt idx="35">
                  <c:v>Sikkerhedssele, forsæde</c:v>
                </c:pt>
                <c:pt idx="36">
                  <c:v>Farligt gods</c:v>
                </c:pt>
                <c:pt idx="37">
                  <c:v>Hastighed²</c:v>
                </c:pt>
                <c:pt idx="38">
                  <c:v>Overbelastning²</c:v>
                </c:pt>
                <c:pt idx="39">
                  <c:v>Dimensioner²</c:v>
                </c:pt>
                <c:pt idx="40">
                  <c:v>Kontrolapparat, fejl ved eller brug af</c:v>
                </c:pt>
                <c:pt idx="41">
                  <c:v>Køre-/hviletidsovertrædelser</c:v>
                </c:pt>
                <c:pt idx="42">
                  <c:v>Fejl og mangler²</c:v>
                </c:pt>
              </c:strCache>
            </c:strRef>
          </c:cat>
          <c:val>
            <c:numRef>
              <c:f>Data!$BY$10:$BY$52</c:f>
              <c:numCache>
                <c:formatCode>0.0%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9.6814793300416309E-5</c:v>
                </c:pt>
                <c:pt idx="5">
                  <c:v>9.6814793300416309E-5</c:v>
                </c:pt>
                <c:pt idx="6">
                  <c:v>1.9362958660083262E-4</c:v>
                </c:pt>
                <c:pt idx="7">
                  <c:v>1.9362958660083262E-4</c:v>
                </c:pt>
                <c:pt idx="8">
                  <c:v>3.8725917320166524E-4</c:v>
                </c:pt>
                <c:pt idx="9">
                  <c:v>4.840739665020815E-4</c:v>
                </c:pt>
                <c:pt idx="10">
                  <c:v>4.840739665020815E-4</c:v>
                </c:pt>
                <c:pt idx="11">
                  <c:v>8.7133313970374669E-4</c:v>
                </c:pt>
                <c:pt idx="12">
                  <c:v>9.6814793300416301E-4</c:v>
                </c:pt>
                <c:pt idx="13">
                  <c:v>1.0649627263045794E-3</c:v>
                </c:pt>
                <c:pt idx="14">
                  <c:v>1.0649627263045794E-3</c:v>
                </c:pt>
                <c:pt idx="15">
                  <c:v>1.4522218995062445E-3</c:v>
                </c:pt>
                <c:pt idx="16">
                  <c:v>1.4522218995062445E-3</c:v>
                </c:pt>
                <c:pt idx="17">
                  <c:v>1.4522218995062445E-3</c:v>
                </c:pt>
                <c:pt idx="18">
                  <c:v>1.5490366928066609E-3</c:v>
                </c:pt>
                <c:pt idx="19">
                  <c:v>2.2267402459095749E-3</c:v>
                </c:pt>
                <c:pt idx="20">
                  <c:v>2.2267402459095749E-3</c:v>
                </c:pt>
                <c:pt idx="21">
                  <c:v>2.6139994191112402E-3</c:v>
                </c:pt>
                <c:pt idx="22">
                  <c:v>2.7108142124116566E-3</c:v>
                </c:pt>
                <c:pt idx="23">
                  <c:v>4.5502952851195662E-3</c:v>
                </c:pt>
                <c:pt idx="24">
                  <c:v>5.9057023913253945E-3</c:v>
                </c:pt>
                <c:pt idx="25">
                  <c:v>8.0356278439345525E-3</c:v>
                </c:pt>
                <c:pt idx="26">
                  <c:v>9.1974053635395497E-3</c:v>
                </c:pt>
                <c:pt idx="27">
                  <c:v>9.7782941233420465E-3</c:v>
                </c:pt>
                <c:pt idx="28">
                  <c:v>1.0552812469745376E-2</c:v>
                </c:pt>
                <c:pt idx="29">
                  <c:v>1.0649627263045794E-2</c:v>
                </c:pt>
                <c:pt idx="30">
                  <c:v>1.0746442056346209E-2</c:v>
                </c:pt>
                <c:pt idx="31">
                  <c:v>1.1327330816148708E-2</c:v>
                </c:pt>
                <c:pt idx="32">
                  <c:v>1.3166811888856617E-2</c:v>
                </c:pt>
                <c:pt idx="33">
                  <c:v>3.0399845096330719E-2</c:v>
                </c:pt>
                <c:pt idx="34">
                  <c:v>3.0980733856133216E-2</c:v>
                </c:pt>
                <c:pt idx="35">
                  <c:v>3.1174363442734051E-2</c:v>
                </c:pt>
                <c:pt idx="36">
                  <c:v>3.1561622615935717E-2</c:v>
                </c:pt>
                <c:pt idx="37">
                  <c:v>3.2045696582437798E-2</c:v>
                </c:pt>
                <c:pt idx="38">
                  <c:v>3.3401103688643623E-2</c:v>
                </c:pt>
                <c:pt idx="39">
                  <c:v>3.3594733275244461E-2</c:v>
                </c:pt>
                <c:pt idx="40">
                  <c:v>3.9016361700067767E-2</c:v>
                </c:pt>
                <c:pt idx="41">
                  <c:v>6.6124503824184333E-2</c:v>
                </c:pt>
                <c:pt idx="42">
                  <c:v>8.4519314551263436E-2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4-44D5-8430-0A3070E17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123264"/>
        <c:axId val="112219264"/>
      </c:barChart>
      <c:catAx>
        <c:axId val="112123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>
                <a:latin typeface="+mn-lt"/>
              </a:defRPr>
            </a:pPr>
            <a:endParaRPr lang="da-DK"/>
          </a:p>
        </c:txPr>
        <c:crossAx val="112219264"/>
        <c:crosses val="autoZero"/>
        <c:auto val="1"/>
        <c:lblAlgn val="ctr"/>
        <c:lblOffset val="100"/>
        <c:tickLblSkip val="1"/>
        <c:noMultiLvlLbl val="0"/>
      </c:catAx>
      <c:valAx>
        <c:axId val="112219264"/>
        <c:scaling>
          <c:orientation val="minMax"/>
          <c:max val="9.0000000000000024E-2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 køretøjer i alt </a:t>
                </a:r>
              </a:p>
            </c:rich>
          </c:tx>
          <c:layout>
            <c:manualLayout>
              <c:xMode val="edge"/>
              <c:yMode val="edge"/>
              <c:x val="0.46455790262655244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12123264"/>
        <c:crosses val="autoZero"/>
        <c:crossBetween val="between"/>
        <c:majorUnit val="1.0000000000000002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537202373756503"/>
          <c:y val="0.43745623389691163"/>
          <c:w val="0.18622447526710137"/>
          <c:h val="7.8306801020069955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</a:t>
            </a:r>
          </a:p>
          <a:p>
            <a:pPr>
              <a:defRPr sz="2000"/>
            </a:pPr>
            <a:r>
              <a:rPr lang="da-DK" sz="2000"/>
              <a:t>lastbiler, vogntog og særtransporter efter nationalitet 2015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7990418543101617"/>
          <c:y val="0.1311830801170748"/>
          <c:w val="0.57841632653763375"/>
          <c:h val="0.71842273091929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Data!$BY$9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Data!$BX$10:$BX$52</c:f>
              <c:strCache>
                <c:ptCount val="43"/>
                <c:pt idx="0">
                  <c:v>Narkotika- eller medicinkørsel¹</c:v>
                </c:pt>
                <c:pt idx="1">
                  <c:v>Slæbning¹</c:v>
                </c:pt>
                <c:pt idx="2">
                  <c:v>Svingning¹</c:v>
                </c:pt>
                <c:pt idx="3">
                  <c:v>Udenlandske køretøjers adgang til Danmark¹</c:v>
                </c:pt>
                <c:pt idx="4">
                  <c:v>Afgift, vejbenyttelse</c:v>
                </c:pt>
                <c:pt idx="5">
                  <c:v>Placering på vej¹</c:v>
                </c:pt>
                <c:pt idx="6">
                  <c:v>Manipulation, kontrolapparat og hastighedsbegrænser²</c:v>
                </c:pt>
                <c:pt idx="7">
                  <c:v>Tæt afstand til forankørende¹</c:v>
                </c:pt>
                <c:pt idx="8">
                  <c:v>Udlejning¹</c:v>
                </c:pt>
                <c:pt idx="9">
                  <c:v>Prøveskilte, regler om brug af²</c:v>
                </c:pt>
                <c:pt idx="10">
                  <c:v>Vigepligt¹</c:v>
                </c:pt>
                <c:pt idx="11">
                  <c:v>Spirituskørsel¹</c:v>
                </c:pt>
                <c:pt idx="12">
                  <c:v>Rødt/gult lys¹</c:v>
                </c:pt>
                <c:pt idx="13">
                  <c:v>Lastbiler: Adfærd, opmærksomhed, spejlindstilling²</c:v>
                </c:pt>
                <c:pt idx="14">
                  <c:v>Manøvreforseelser, IKKE cyklist-knallert¹</c:v>
                </c:pt>
                <c:pt idx="15">
                  <c:v>Cabotagekørsel¹</c:v>
                </c:pt>
                <c:pt idx="16">
                  <c:v>Kørsel i frakendelsestiden¹</c:v>
                </c:pt>
                <c:pt idx="17">
                  <c:v>Straffeloven, overtrædelse af¹</c:v>
                </c:pt>
                <c:pt idx="18">
                  <c:v>Kørselsforbud³</c:v>
                </c:pt>
                <c:pt idx="19">
                  <c:v>Lygteføring, forkert eller mangelfuld¹</c:v>
                </c:pt>
                <c:pt idx="20">
                  <c:v>Miljøzonebekendtgørelse, miljøzonemærke¹</c:v>
                </c:pt>
                <c:pt idx="21">
                  <c:v>Manglende syn og godkendelse¹</c:v>
                </c:pt>
                <c:pt idx="22">
                  <c:v>Overhaling, tilsidesættelse af regler om¹</c:v>
                </c:pt>
                <c:pt idx="23">
                  <c:v>Affald, kørsel med</c:v>
                </c:pt>
                <c:pt idx="24">
                  <c:v>Registreringsbekendtgørelsen, overtrædelse af¹</c:v>
                </c:pt>
                <c:pt idx="25">
                  <c:v>Tilkobling¹</c:v>
                </c:pt>
                <c:pt idx="26">
                  <c:v>Belæsning²</c:v>
                </c:pt>
                <c:pt idx="27">
                  <c:v>Attest eller dokument ikke medbragt</c:v>
                </c:pt>
                <c:pt idx="28">
                  <c:v>Uddannelseskrav til fører¹</c:v>
                </c:pt>
                <c:pt idx="29">
                  <c:v>Særtransportbekendtgørelsen</c:v>
                </c:pt>
                <c:pt idx="30">
                  <c:v>Dyretransport²</c:v>
                </c:pt>
                <c:pt idx="31">
                  <c:v>Kørekort²</c:v>
                </c:pt>
                <c:pt idx="32">
                  <c:v>Andet²</c:v>
                </c:pt>
                <c:pt idx="33">
                  <c:v>Godskørsel²</c:v>
                </c:pt>
                <c:pt idx="34">
                  <c:v>Mobiltelefon, benyttet håndholdt</c:v>
                </c:pt>
                <c:pt idx="35">
                  <c:v>Sikkerhedssele, forsæde</c:v>
                </c:pt>
                <c:pt idx="36">
                  <c:v>Farligt gods</c:v>
                </c:pt>
                <c:pt idx="37">
                  <c:v>Hastighed²</c:v>
                </c:pt>
                <c:pt idx="38">
                  <c:v>Overbelastning²</c:v>
                </c:pt>
                <c:pt idx="39">
                  <c:v>Dimensioner²</c:v>
                </c:pt>
                <c:pt idx="40">
                  <c:v>Kontrolapparat, fejl ved eller brug af</c:v>
                </c:pt>
                <c:pt idx="41">
                  <c:v>Køre-/hviletidsovertrædelser</c:v>
                </c:pt>
                <c:pt idx="42">
                  <c:v>Fejl og mangler²</c:v>
                </c:pt>
              </c:strCache>
            </c:strRef>
          </c:cat>
          <c:val>
            <c:numRef>
              <c:f>Data!$BY$10:$BY$52</c:f>
              <c:numCache>
                <c:formatCode>0.0%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9.6814793300416309E-5</c:v>
                </c:pt>
                <c:pt idx="5">
                  <c:v>9.6814793300416309E-5</c:v>
                </c:pt>
                <c:pt idx="6">
                  <c:v>1.9362958660083262E-4</c:v>
                </c:pt>
                <c:pt idx="7">
                  <c:v>1.9362958660083262E-4</c:v>
                </c:pt>
                <c:pt idx="8">
                  <c:v>3.8725917320166524E-4</c:v>
                </c:pt>
                <c:pt idx="9">
                  <c:v>4.840739665020815E-4</c:v>
                </c:pt>
                <c:pt idx="10">
                  <c:v>4.840739665020815E-4</c:v>
                </c:pt>
                <c:pt idx="11">
                  <c:v>8.7133313970374669E-4</c:v>
                </c:pt>
                <c:pt idx="12">
                  <c:v>9.6814793300416301E-4</c:v>
                </c:pt>
                <c:pt idx="13">
                  <c:v>1.0649627263045794E-3</c:v>
                </c:pt>
                <c:pt idx="14">
                  <c:v>1.0649627263045794E-3</c:v>
                </c:pt>
                <c:pt idx="15">
                  <c:v>1.4522218995062445E-3</c:v>
                </c:pt>
                <c:pt idx="16">
                  <c:v>1.4522218995062445E-3</c:v>
                </c:pt>
                <c:pt idx="17">
                  <c:v>1.4522218995062445E-3</c:v>
                </c:pt>
                <c:pt idx="18">
                  <c:v>1.5490366928066609E-3</c:v>
                </c:pt>
                <c:pt idx="19">
                  <c:v>2.2267402459095749E-3</c:v>
                </c:pt>
                <c:pt idx="20">
                  <c:v>2.2267402459095749E-3</c:v>
                </c:pt>
                <c:pt idx="21">
                  <c:v>2.6139994191112402E-3</c:v>
                </c:pt>
                <c:pt idx="22">
                  <c:v>2.7108142124116566E-3</c:v>
                </c:pt>
                <c:pt idx="23">
                  <c:v>4.5502952851195662E-3</c:v>
                </c:pt>
                <c:pt idx="24">
                  <c:v>5.9057023913253945E-3</c:v>
                </c:pt>
                <c:pt idx="25">
                  <c:v>8.0356278439345525E-3</c:v>
                </c:pt>
                <c:pt idx="26">
                  <c:v>9.1974053635395497E-3</c:v>
                </c:pt>
                <c:pt idx="27">
                  <c:v>9.7782941233420465E-3</c:v>
                </c:pt>
                <c:pt idx="28">
                  <c:v>1.0552812469745376E-2</c:v>
                </c:pt>
                <c:pt idx="29">
                  <c:v>1.0649627263045794E-2</c:v>
                </c:pt>
                <c:pt idx="30">
                  <c:v>1.0746442056346209E-2</c:v>
                </c:pt>
                <c:pt idx="31">
                  <c:v>1.1327330816148708E-2</c:v>
                </c:pt>
                <c:pt idx="32">
                  <c:v>1.3166811888856617E-2</c:v>
                </c:pt>
                <c:pt idx="33">
                  <c:v>3.0399845096330719E-2</c:v>
                </c:pt>
                <c:pt idx="34">
                  <c:v>3.0980733856133216E-2</c:v>
                </c:pt>
                <c:pt idx="35">
                  <c:v>3.1174363442734051E-2</c:v>
                </c:pt>
                <c:pt idx="36">
                  <c:v>3.1561622615935717E-2</c:v>
                </c:pt>
                <c:pt idx="37">
                  <c:v>3.2045696582437798E-2</c:v>
                </c:pt>
                <c:pt idx="38">
                  <c:v>3.3401103688643623E-2</c:v>
                </c:pt>
                <c:pt idx="39">
                  <c:v>3.3594733275244461E-2</c:v>
                </c:pt>
                <c:pt idx="40">
                  <c:v>3.9016361700067767E-2</c:v>
                </c:pt>
                <c:pt idx="41">
                  <c:v>6.6124503824184333E-2</c:v>
                </c:pt>
                <c:pt idx="42">
                  <c:v>8.4519314551263436E-2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8-49C9-8775-011DB69179B9}"/>
            </c:ext>
          </c:extLst>
        </c:ser>
        <c:ser>
          <c:idx val="1"/>
          <c:order val="1"/>
          <c:tx>
            <c:strRef>
              <c:f>Data!$BZ$9</c:f>
              <c:strCache>
                <c:ptCount val="1"/>
                <c:pt idx="0">
                  <c:v>Udenlandske chauffører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Data!$BX$10:$BX$52</c:f>
              <c:strCache>
                <c:ptCount val="43"/>
                <c:pt idx="0">
                  <c:v>Narkotika- eller medicinkørsel¹</c:v>
                </c:pt>
                <c:pt idx="1">
                  <c:v>Slæbning¹</c:v>
                </c:pt>
                <c:pt idx="2">
                  <c:v>Svingning¹</c:v>
                </c:pt>
                <c:pt idx="3">
                  <c:v>Udenlandske køretøjers adgang til Danmark¹</c:v>
                </c:pt>
                <c:pt idx="4">
                  <c:v>Afgift, vejbenyttelse</c:v>
                </c:pt>
                <c:pt idx="5">
                  <c:v>Placering på vej¹</c:v>
                </c:pt>
                <c:pt idx="6">
                  <c:v>Manipulation, kontrolapparat og hastighedsbegrænser²</c:v>
                </c:pt>
                <c:pt idx="7">
                  <c:v>Tæt afstand til forankørende¹</c:v>
                </c:pt>
                <c:pt idx="8">
                  <c:v>Udlejning¹</c:v>
                </c:pt>
                <c:pt idx="9">
                  <c:v>Prøveskilte, regler om brug af²</c:v>
                </c:pt>
                <c:pt idx="10">
                  <c:v>Vigepligt¹</c:v>
                </c:pt>
                <c:pt idx="11">
                  <c:v>Spirituskørsel¹</c:v>
                </c:pt>
                <c:pt idx="12">
                  <c:v>Rødt/gult lys¹</c:v>
                </c:pt>
                <c:pt idx="13">
                  <c:v>Lastbiler: Adfærd, opmærksomhed, spejlindstilling²</c:v>
                </c:pt>
                <c:pt idx="14">
                  <c:v>Manøvreforseelser, IKKE cyklist-knallert¹</c:v>
                </c:pt>
                <c:pt idx="15">
                  <c:v>Cabotagekørsel¹</c:v>
                </c:pt>
                <c:pt idx="16">
                  <c:v>Kørsel i frakendelsestiden¹</c:v>
                </c:pt>
                <c:pt idx="17">
                  <c:v>Straffeloven, overtrædelse af¹</c:v>
                </c:pt>
                <c:pt idx="18">
                  <c:v>Kørselsforbud³</c:v>
                </c:pt>
                <c:pt idx="19">
                  <c:v>Lygteføring, forkert eller mangelfuld¹</c:v>
                </c:pt>
                <c:pt idx="20">
                  <c:v>Miljøzonebekendtgørelse, miljøzonemærke¹</c:v>
                </c:pt>
                <c:pt idx="21">
                  <c:v>Manglende syn og godkendelse¹</c:v>
                </c:pt>
                <c:pt idx="22">
                  <c:v>Overhaling, tilsidesættelse af regler om¹</c:v>
                </c:pt>
                <c:pt idx="23">
                  <c:v>Affald, kørsel med</c:v>
                </c:pt>
                <c:pt idx="24">
                  <c:v>Registreringsbekendtgørelsen, overtrædelse af¹</c:v>
                </c:pt>
                <c:pt idx="25">
                  <c:v>Tilkobling¹</c:v>
                </c:pt>
                <c:pt idx="26">
                  <c:v>Belæsning²</c:v>
                </c:pt>
                <c:pt idx="27">
                  <c:v>Attest eller dokument ikke medbragt</c:v>
                </c:pt>
                <c:pt idx="28">
                  <c:v>Uddannelseskrav til fører¹</c:v>
                </c:pt>
                <c:pt idx="29">
                  <c:v>Særtransportbekendtgørelsen</c:v>
                </c:pt>
                <c:pt idx="30">
                  <c:v>Dyretransport²</c:v>
                </c:pt>
                <c:pt idx="31">
                  <c:v>Kørekort²</c:v>
                </c:pt>
                <c:pt idx="32">
                  <c:v>Andet²</c:v>
                </c:pt>
                <c:pt idx="33">
                  <c:v>Godskørsel²</c:v>
                </c:pt>
                <c:pt idx="34">
                  <c:v>Mobiltelefon, benyttet håndholdt</c:v>
                </c:pt>
                <c:pt idx="35">
                  <c:v>Sikkerhedssele, forsæde</c:v>
                </c:pt>
                <c:pt idx="36">
                  <c:v>Farligt gods</c:v>
                </c:pt>
                <c:pt idx="37">
                  <c:v>Hastighed²</c:v>
                </c:pt>
                <c:pt idx="38">
                  <c:v>Overbelastning²</c:v>
                </c:pt>
                <c:pt idx="39">
                  <c:v>Dimensioner²</c:v>
                </c:pt>
                <c:pt idx="40">
                  <c:v>Kontrolapparat, fejl ved eller brug af</c:v>
                </c:pt>
                <c:pt idx="41">
                  <c:v>Køre-/hviletidsovertrædelser</c:v>
                </c:pt>
                <c:pt idx="42">
                  <c:v>Fejl og mangler²</c:v>
                </c:pt>
              </c:strCache>
            </c:strRef>
          </c:cat>
          <c:val>
            <c:numRef>
              <c:f>Data!$BZ$10:$BZ$52</c:f>
              <c:numCache>
                <c:formatCode>0.0%</c:formatCode>
                <c:ptCount val="43"/>
                <c:pt idx="0">
                  <c:v>0</c:v>
                </c:pt>
                <c:pt idx="1">
                  <c:v>1.4391077531930203E-3</c:v>
                </c:pt>
                <c:pt idx="2">
                  <c:v>0</c:v>
                </c:pt>
                <c:pt idx="3">
                  <c:v>5.3966540744738263E-4</c:v>
                </c:pt>
                <c:pt idx="4">
                  <c:v>2.4105054865983092E-2</c:v>
                </c:pt>
                <c:pt idx="5">
                  <c:v>0</c:v>
                </c:pt>
                <c:pt idx="6">
                  <c:v>4.317323259579061E-3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1.7988846914912754E-4</c:v>
                </c:pt>
                <c:pt idx="11">
                  <c:v>8.9944234574563771E-4</c:v>
                </c:pt>
                <c:pt idx="12">
                  <c:v>1.7988846914912754E-4</c:v>
                </c:pt>
                <c:pt idx="13">
                  <c:v>8.9944234574563771E-4</c:v>
                </c:pt>
                <c:pt idx="14">
                  <c:v>0</c:v>
                </c:pt>
                <c:pt idx="15">
                  <c:v>2.0147508544702285E-2</c:v>
                </c:pt>
                <c:pt idx="16">
                  <c:v>0</c:v>
                </c:pt>
                <c:pt idx="17">
                  <c:v>3.5977693829825508E-4</c:v>
                </c:pt>
                <c:pt idx="18">
                  <c:v>3.5977693829825508E-4</c:v>
                </c:pt>
                <c:pt idx="19">
                  <c:v>0</c:v>
                </c:pt>
                <c:pt idx="20">
                  <c:v>1.0613419679798525E-2</c:v>
                </c:pt>
                <c:pt idx="21">
                  <c:v>0</c:v>
                </c:pt>
                <c:pt idx="22">
                  <c:v>1.2592192840438928E-3</c:v>
                </c:pt>
                <c:pt idx="23">
                  <c:v>1.4750854470228458E-2</c:v>
                </c:pt>
                <c:pt idx="24">
                  <c:v>1.2592192840438928E-3</c:v>
                </c:pt>
                <c:pt idx="25">
                  <c:v>1.7988846914912754E-4</c:v>
                </c:pt>
                <c:pt idx="26">
                  <c:v>1.0793308148947653E-3</c:v>
                </c:pt>
                <c:pt idx="27">
                  <c:v>1.7988846914912754E-3</c:v>
                </c:pt>
                <c:pt idx="28">
                  <c:v>1.4391077531930203E-3</c:v>
                </c:pt>
                <c:pt idx="29">
                  <c:v>3.5977693829825508E-3</c:v>
                </c:pt>
                <c:pt idx="30">
                  <c:v>1.3491635186184566E-2</c:v>
                </c:pt>
                <c:pt idx="31">
                  <c:v>1.6189962223421479E-3</c:v>
                </c:pt>
                <c:pt idx="32">
                  <c:v>4.6771001978773161E-3</c:v>
                </c:pt>
                <c:pt idx="33">
                  <c:v>1.8528512322360136E-2</c:v>
                </c:pt>
                <c:pt idx="34">
                  <c:v>2.6983270372369131E-3</c:v>
                </c:pt>
                <c:pt idx="35">
                  <c:v>1.0793308148947653E-3</c:v>
                </c:pt>
                <c:pt idx="36">
                  <c:v>3.9575463212808059E-3</c:v>
                </c:pt>
                <c:pt idx="37">
                  <c:v>4.8569886670264432E-3</c:v>
                </c:pt>
                <c:pt idx="38">
                  <c:v>1.097319661809678E-2</c:v>
                </c:pt>
                <c:pt idx="39">
                  <c:v>1.169275049469329E-2</c:v>
                </c:pt>
                <c:pt idx="40">
                  <c:v>4.6771001978773159E-2</c:v>
                </c:pt>
                <c:pt idx="41">
                  <c:v>0.12268393595970498</c:v>
                </c:pt>
                <c:pt idx="42">
                  <c:v>1.4031300593631947E-2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8-49C9-8775-011DB6917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271360"/>
        <c:axId val="112272896"/>
      </c:barChart>
      <c:catAx>
        <c:axId val="112271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/>
            </a:pPr>
            <a:endParaRPr lang="da-DK"/>
          </a:p>
        </c:txPr>
        <c:crossAx val="112272896"/>
        <c:crosses val="autoZero"/>
        <c:auto val="1"/>
        <c:lblAlgn val="ctr"/>
        <c:lblOffset val="100"/>
        <c:tickLblSkip val="1"/>
        <c:noMultiLvlLbl val="0"/>
      </c:catAx>
      <c:valAx>
        <c:axId val="112272896"/>
        <c:scaling>
          <c:orientation val="minMax"/>
          <c:max val="0.13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danske/udenlandske køretøjer i alt </a:t>
                </a:r>
              </a:p>
            </c:rich>
          </c:tx>
          <c:layout>
            <c:manualLayout>
              <c:xMode val="edge"/>
              <c:yMode val="edge"/>
              <c:x val="0.38904139029704193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12271360"/>
        <c:crosses val="autoZero"/>
        <c:crossBetween val="between"/>
        <c:majorUnit val="1.0000000000000002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1687575388797986"/>
          <c:y val="0.42074576884785952"/>
          <c:w val="0.23287249789784462"/>
          <c:h val="0.1012690576687318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 danske lastbiler, vogntog og særtransporter 2016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7990418543101617"/>
          <c:y val="0.13536126764235573"/>
          <c:w val="0.57841632653763375"/>
          <c:h val="0.71424454339401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Data!$CD$9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Data!$CC$10:$CC$52</c:f>
              <c:strCache>
                <c:ptCount val="43"/>
                <c:pt idx="0">
                  <c:v>Tæt afstand til forankørende¹</c:v>
                </c:pt>
                <c:pt idx="1">
                  <c:v>Udenlandske køretøjers adgang til Danmark¹</c:v>
                </c:pt>
                <c:pt idx="2">
                  <c:v>Udlejning¹</c:v>
                </c:pt>
                <c:pt idx="3">
                  <c:v>Placering på vej¹</c:v>
                </c:pt>
                <c:pt idx="4">
                  <c:v>Prøveskilte, regler om brug af²</c:v>
                </c:pt>
                <c:pt idx="5">
                  <c:v>Vigepligt¹</c:v>
                </c:pt>
                <c:pt idx="6">
                  <c:v>Afgift, vejbenyttelse</c:v>
                </c:pt>
                <c:pt idx="7">
                  <c:v>Lastbiler: Adfærd, opmærksomhed, spejlindstilling²</c:v>
                </c:pt>
                <c:pt idx="8">
                  <c:v>Narkotika- eller medicinkørsel¹</c:v>
                </c:pt>
                <c:pt idx="9">
                  <c:v>Spirituskørsel¹</c:v>
                </c:pt>
                <c:pt idx="10">
                  <c:v>Svingning¹</c:v>
                </c:pt>
                <c:pt idx="11">
                  <c:v>Manipulation, kontrolapparat og hastighedsbegrænser²</c:v>
                </c:pt>
                <c:pt idx="12">
                  <c:v>Slæbning¹</c:v>
                </c:pt>
                <c:pt idx="13">
                  <c:v>Lygteføring, forkert eller mangelfuld¹</c:v>
                </c:pt>
                <c:pt idx="14">
                  <c:v>Miljøzonebekendtgørelse, miljøzonemærke¹</c:v>
                </c:pt>
                <c:pt idx="15">
                  <c:v>Manglende syn og godkendelse¹</c:v>
                </c:pt>
                <c:pt idx="16">
                  <c:v>Rødt/gult lys¹</c:v>
                </c:pt>
                <c:pt idx="17">
                  <c:v>Kørsel i frakendelsestiden¹</c:v>
                </c:pt>
                <c:pt idx="18">
                  <c:v>Kørselsforbud³</c:v>
                </c:pt>
                <c:pt idx="19">
                  <c:v>Cabotagekørsel¹</c:v>
                </c:pt>
                <c:pt idx="20">
                  <c:v>Overhaling, tilsidesættelse af regler om¹</c:v>
                </c:pt>
                <c:pt idx="21">
                  <c:v>Affald, kørsel med</c:v>
                </c:pt>
                <c:pt idx="22">
                  <c:v>Manøvreforseelser, IKKE cyklist-knallert¹</c:v>
                </c:pt>
                <c:pt idx="23">
                  <c:v>Registreringsbekendtgørelsen, overtrædelse af¹</c:v>
                </c:pt>
                <c:pt idx="24">
                  <c:v>Tilkobling¹</c:v>
                </c:pt>
                <c:pt idx="25">
                  <c:v>Uddannelseskrav til fører¹</c:v>
                </c:pt>
                <c:pt idx="26">
                  <c:v>Belæsning²</c:v>
                </c:pt>
                <c:pt idx="27">
                  <c:v>Attest eller dokument ikke medbragt</c:v>
                </c:pt>
                <c:pt idx="28">
                  <c:v>Andet²</c:v>
                </c:pt>
                <c:pt idx="29">
                  <c:v>Dyretransport²</c:v>
                </c:pt>
                <c:pt idx="30">
                  <c:v>Kørekort²</c:v>
                </c:pt>
                <c:pt idx="31">
                  <c:v>Særtransportbekendtgørelsen</c:v>
                </c:pt>
                <c:pt idx="32">
                  <c:v>Straffeloven, overtrædelse af¹</c:v>
                </c:pt>
                <c:pt idx="33">
                  <c:v>Farligt gods</c:v>
                </c:pt>
                <c:pt idx="34">
                  <c:v>Godskørsel²</c:v>
                </c:pt>
                <c:pt idx="35">
                  <c:v>Dimensioner²</c:v>
                </c:pt>
                <c:pt idx="36">
                  <c:v>Sikkerhedssele, forsæde</c:v>
                </c:pt>
                <c:pt idx="37">
                  <c:v>Mobiltelefon, benyttet håndholdt</c:v>
                </c:pt>
                <c:pt idx="38">
                  <c:v>Hastighed²</c:v>
                </c:pt>
                <c:pt idx="39">
                  <c:v>Overbelastning²</c:v>
                </c:pt>
                <c:pt idx="40">
                  <c:v>Kontrolapparat, fejl ved eller brug af</c:v>
                </c:pt>
                <c:pt idx="41">
                  <c:v>Køre-/hviletidsovertrædelser</c:v>
                </c:pt>
                <c:pt idx="42">
                  <c:v>Fejl og mangler²</c:v>
                </c:pt>
              </c:strCache>
            </c:strRef>
          </c:cat>
          <c:val>
            <c:numRef>
              <c:f>Data!$CD$10:$CD$52</c:f>
              <c:numCache>
                <c:formatCode>0.0%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1.2851818532322323E-4</c:v>
                </c:pt>
                <c:pt idx="4">
                  <c:v>2.5703637064644646E-4</c:v>
                </c:pt>
                <c:pt idx="5">
                  <c:v>3.8555455596966969E-4</c:v>
                </c:pt>
                <c:pt idx="6">
                  <c:v>5.1407274129289292E-4</c:v>
                </c:pt>
                <c:pt idx="7">
                  <c:v>5.1407274129289292E-4</c:v>
                </c:pt>
                <c:pt idx="8">
                  <c:v>5.1407274129289292E-4</c:v>
                </c:pt>
                <c:pt idx="9">
                  <c:v>5.1407274129289292E-4</c:v>
                </c:pt>
                <c:pt idx="10">
                  <c:v>5.1407274129289292E-4</c:v>
                </c:pt>
                <c:pt idx="11">
                  <c:v>6.4259092661611615E-4</c:v>
                </c:pt>
                <c:pt idx="12">
                  <c:v>6.4259092661611615E-4</c:v>
                </c:pt>
                <c:pt idx="13">
                  <c:v>1.0281454825857858E-3</c:v>
                </c:pt>
                <c:pt idx="14">
                  <c:v>1.2851818532322323E-3</c:v>
                </c:pt>
                <c:pt idx="15">
                  <c:v>1.9277727798483486E-3</c:v>
                </c:pt>
                <c:pt idx="16">
                  <c:v>2.0562909651715717E-3</c:v>
                </c:pt>
                <c:pt idx="17">
                  <c:v>2.1848091504947948E-3</c:v>
                </c:pt>
                <c:pt idx="18">
                  <c:v>2.1848091504947948E-3</c:v>
                </c:pt>
                <c:pt idx="19">
                  <c:v>3.3414728184038042E-3</c:v>
                </c:pt>
                <c:pt idx="20">
                  <c:v>3.5985091890502505E-3</c:v>
                </c:pt>
                <c:pt idx="21">
                  <c:v>3.8555455596966971E-3</c:v>
                </c:pt>
                <c:pt idx="22">
                  <c:v>4.3696183009895896E-3</c:v>
                </c:pt>
                <c:pt idx="23">
                  <c:v>5.3977637835753763E-3</c:v>
                </c:pt>
                <c:pt idx="24">
                  <c:v>6.2973910808379382E-3</c:v>
                </c:pt>
                <c:pt idx="25">
                  <c:v>6.9399820074540547E-3</c:v>
                </c:pt>
                <c:pt idx="26">
                  <c:v>8.8677547873024041E-3</c:v>
                </c:pt>
                <c:pt idx="27">
                  <c:v>8.9962729726256272E-3</c:v>
                </c:pt>
                <c:pt idx="28">
                  <c:v>1.1438118493766868E-2</c:v>
                </c:pt>
                <c:pt idx="29">
                  <c:v>1.5807736794756458E-2</c:v>
                </c:pt>
                <c:pt idx="30">
                  <c:v>1.6193291350726127E-2</c:v>
                </c:pt>
                <c:pt idx="31">
                  <c:v>1.6964400462665466E-2</c:v>
                </c:pt>
                <c:pt idx="32">
                  <c:v>1.8763655057190593E-2</c:v>
                </c:pt>
                <c:pt idx="33">
                  <c:v>2.4804009767382083E-2</c:v>
                </c:pt>
                <c:pt idx="34">
                  <c:v>2.8274000771109111E-2</c:v>
                </c:pt>
                <c:pt idx="35">
                  <c:v>3.09728826628968E-2</c:v>
                </c:pt>
                <c:pt idx="36">
                  <c:v>3.4185837295977378E-2</c:v>
                </c:pt>
                <c:pt idx="37">
                  <c:v>3.9840637450199202E-2</c:v>
                </c:pt>
                <c:pt idx="38">
                  <c:v>4.4595810307158465E-2</c:v>
                </c:pt>
                <c:pt idx="39">
                  <c:v>4.5238401233774581E-2</c:v>
                </c:pt>
                <c:pt idx="40">
                  <c:v>4.8065801310885489E-2</c:v>
                </c:pt>
                <c:pt idx="41">
                  <c:v>7.9552756715075182E-2</c:v>
                </c:pt>
                <c:pt idx="42">
                  <c:v>9.2019020691427839E-2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AD-4DA0-AE7E-FBB8F170E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123264"/>
        <c:axId val="112219264"/>
      </c:barChart>
      <c:catAx>
        <c:axId val="112123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>
                <a:latin typeface="+mn-lt"/>
              </a:defRPr>
            </a:pPr>
            <a:endParaRPr lang="da-DK"/>
          </a:p>
        </c:txPr>
        <c:crossAx val="112219264"/>
        <c:crosses val="autoZero"/>
        <c:auto val="1"/>
        <c:lblAlgn val="ctr"/>
        <c:lblOffset val="100"/>
        <c:tickLblSkip val="1"/>
        <c:noMultiLvlLbl val="0"/>
      </c:catAx>
      <c:valAx>
        <c:axId val="112219264"/>
        <c:scaling>
          <c:orientation val="minMax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 køretøjer i alt </a:t>
                </a:r>
              </a:p>
            </c:rich>
          </c:tx>
          <c:layout>
            <c:manualLayout>
              <c:xMode val="edge"/>
              <c:yMode val="edge"/>
              <c:x val="0.46455790262655244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12123264"/>
        <c:crosses val="autoZero"/>
        <c:crossBetween val="between"/>
        <c:majorUnit val="1.0000000000000002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537202373756503"/>
          <c:y val="0.43745623389691163"/>
          <c:w val="0.18622447526710137"/>
          <c:h val="7.8306801020069955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</a:t>
            </a:r>
          </a:p>
          <a:p>
            <a:pPr>
              <a:defRPr sz="2000"/>
            </a:pPr>
            <a:r>
              <a:rPr lang="da-DK" sz="2000"/>
              <a:t>lastbiler, vogntog og særtransporter efter nationalitet 2016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7990418543101617"/>
          <c:y val="0.1311830801170748"/>
          <c:w val="0.57841632653763375"/>
          <c:h val="0.71842273091929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Data!$CD$9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Data!$CC$10:$CC$52</c:f>
              <c:strCache>
                <c:ptCount val="43"/>
                <c:pt idx="0">
                  <c:v>Tæt afstand til forankørende¹</c:v>
                </c:pt>
                <c:pt idx="1">
                  <c:v>Udenlandske køretøjers adgang til Danmark¹</c:v>
                </c:pt>
                <c:pt idx="2">
                  <c:v>Udlejning¹</c:v>
                </c:pt>
                <c:pt idx="3">
                  <c:v>Placering på vej¹</c:v>
                </c:pt>
                <c:pt idx="4">
                  <c:v>Prøveskilte, regler om brug af²</c:v>
                </c:pt>
                <c:pt idx="5">
                  <c:v>Vigepligt¹</c:v>
                </c:pt>
                <c:pt idx="6">
                  <c:v>Afgift, vejbenyttelse</c:v>
                </c:pt>
                <c:pt idx="7">
                  <c:v>Lastbiler: Adfærd, opmærksomhed, spejlindstilling²</c:v>
                </c:pt>
                <c:pt idx="8">
                  <c:v>Narkotika- eller medicinkørsel¹</c:v>
                </c:pt>
                <c:pt idx="9">
                  <c:v>Spirituskørsel¹</c:v>
                </c:pt>
                <c:pt idx="10">
                  <c:v>Svingning¹</c:v>
                </c:pt>
                <c:pt idx="11">
                  <c:v>Manipulation, kontrolapparat og hastighedsbegrænser²</c:v>
                </c:pt>
                <c:pt idx="12">
                  <c:v>Slæbning¹</c:v>
                </c:pt>
                <c:pt idx="13">
                  <c:v>Lygteføring, forkert eller mangelfuld¹</c:v>
                </c:pt>
                <c:pt idx="14">
                  <c:v>Miljøzonebekendtgørelse, miljøzonemærke¹</c:v>
                </c:pt>
                <c:pt idx="15">
                  <c:v>Manglende syn og godkendelse¹</c:v>
                </c:pt>
                <c:pt idx="16">
                  <c:v>Rødt/gult lys¹</c:v>
                </c:pt>
                <c:pt idx="17">
                  <c:v>Kørsel i frakendelsestiden¹</c:v>
                </c:pt>
                <c:pt idx="18">
                  <c:v>Kørselsforbud³</c:v>
                </c:pt>
                <c:pt idx="19">
                  <c:v>Cabotagekørsel¹</c:v>
                </c:pt>
                <c:pt idx="20">
                  <c:v>Overhaling, tilsidesættelse af regler om¹</c:v>
                </c:pt>
                <c:pt idx="21">
                  <c:v>Affald, kørsel med</c:v>
                </c:pt>
                <c:pt idx="22">
                  <c:v>Manøvreforseelser, IKKE cyklist-knallert¹</c:v>
                </c:pt>
                <c:pt idx="23">
                  <c:v>Registreringsbekendtgørelsen, overtrædelse af¹</c:v>
                </c:pt>
                <c:pt idx="24">
                  <c:v>Tilkobling¹</c:v>
                </c:pt>
                <c:pt idx="25">
                  <c:v>Uddannelseskrav til fører¹</c:v>
                </c:pt>
                <c:pt idx="26">
                  <c:v>Belæsning²</c:v>
                </c:pt>
                <c:pt idx="27">
                  <c:v>Attest eller dokument ikke medbragt</c:v>
                </c:pt>
                <c:pt idx="28">
                  <c:v>Andet²</c:v>
                </c:pt>
                <c:pt idx="29">
                  <c:v>Dyretransport²</c:v>
                </c:pt>
                <c:pt idx="30">
                  <c:v>Kørekort²</c:v>
                </c:pt>
                <c:pt idx="31">
                  <c:v>Særtransportbekendtgørelsen</c:v>
                </c:pt>
                <c:pt idx="32">
                  <c:v>Straffeloven, overtrædelse af¹</c:v>
                </c:pt>
                <c:pt idx="33">
                  <c:v>Farligt gods</c:v>
                </c:pt>
                <c:pt idx="34">
                  <c:v>Godskørsel²</c:v>
                </c:pt>
                <c:pt idx="35">
                  <c:v>Dimensioner²</c:v>
                </c:pt>
                <c:pt idx="36">
                  <c:v>Sikkerhedssele, forsæde</c:v>
                </c:pt>
                <c:pt idx="37">
                  <c:v>Mobiltelefon, benyttet håndholdt</c:v>
                </c:pt>
                <c:pt idx="38">
                  <c:v>Hastighed²</c:v>
                </c:pt>
                <c:pt idx="39">
                  <c:v>Overbelastning²</c:v>
                </c:pt>
                <c:pt idx="40">
                  <c:v>Kontrolapparat, fejl ved eller brug af</c:v>
                </c:pt>
                <c:pt idx="41">
                  <c:v>Køre-/hviletidsovertrædelser</c:v>
                </c:pt>
                <c:pt idx="42">
                  <c:v>Fejl og mangler²</c:v>
                </c:pt>
              </c:strCache>
            </c:strRef>
          </c:cat>
          <c:val>
            <c:numRef>
              <c:f>Data!$CD$10:$CD$52</c:f>
              <c:numCache>
                <c:formatCode>0.0%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1.2851818532322323E-4</c:v>
                </c:pt>
                <c:pt idx="4">
                  <c:v>2.5703637064644646E-4</c:v>
                </c:pt>
                <c:pt idx="5">
                  <c:v>3.8555455596966969E-4</c:v>
                </c:pt>
                <c:pt idx="6">
                  <c:v>5.1407274129289292E-4</c:v>
                </c:pt>
                <c:pt idx="7">
                  <c:v>5.1407274129289292E-4</c:v>
                </c:pt>
                <c:pt idx="8">
                  <c:v>5.1407274129289292E-4</c:v>
                </c:pt>
                <c:pt idx="9">
                  <c:v>5.1407274129289292E-4</c:v>
                </c:pt>
                <c:pt idx="10">
                  <c:v>5.1407274129289292E-4</c:v>
                </c:pt>
                <c:pt idx="11">
                  <c:v>6.4259092661611615E-4</c:v>
                </c:pt>
                <c:pt idx="12">
                  <c:v>6.4259092661611615E-4</c:v>
                </c:pt>
                <c:pt idx="13">
                  <c:v>1.0281454825857858E-3</c:v>
                </c:pt>
                <c:pt idx="14">
                  <c:v>1.2851818532322323E-3</c:v>
                </c:pt>
                <c:pt idx="15">
                  <c:v>1.9277727798483486E-3</c:v>
                </c:pt>
                <c:pt idx="16">
                  <c:v>2.0562909651715717E-3</c:v>
                </c:pt>
                <c:pt idx="17">
                  <c:v>2.1848091504947948E-3</c:v>
                </c:pt>
                <c:pt idx="18">
                  <c:v>2.1848091504947948E-3</c:v>
                </c:pt>
                <c:pt idx="19">
                  <c:v>3.3414728184038042E-3</c:v>
                </c:pt>
                <c:pt idx="20">
                  <c:v>3.5985091890502505E-3</c:v>
                </c:pt>
                <c:pt idx="21">
                  <c:v>3.8555455596966971E-3</c:v>
                </c:pt>
                <c:pt idx="22">
                  <c:v>4.3696183009895896E-3</c:v>
                </c:pt>
                <c:pt idx="23">
                  <c:v>5.3977637835753763E-3</c:v>
                </c:pt>
                <c:pt idx="24">
                  <c:v>6.2973910808379382E-3</c:v>
                </c:pt>
                <c:pt idx="25">
                  <c:v>6.9399820074540547E-3</c:v>
                </c:pt>
                <c:pt idx="26">
                  <c:v>8.8677547873024041E-3</c:v>
                </c:pt>
                <c:pt idx="27">
                  <c:v>8.9962729726256272E-3</c:v>
                </c:pt>
                <c:pt idx="28">
                  <c:v>1.1438118493766868E-2</c:v>
                </c:pt>
                <c:pt idx="29">
                  <c:v>1.5807736794756458E-2</c:v>
                </c:pt>
                <c:pt idx="30">
                  <c:v>1.6193291350726127E-2</c:v>
                </c:pt>
                <c:pt idx="31">
                  <c:v>1.6964400462665466E-2</c:v>
                </c:pt>
                <c:pt idx="32">
                  <c:v>1.8763655057190593E-2</c:v>
                </c:pt>
                <c:pt idx="33">
                  <c:v>2.4804009767382083E-2</c:v>
                </c:pt>
                <c:pt idx="34">
                  <c:v>2.8274000771109111E-2</c:v>
                </c:pt>
                <c:pt idx="35">
                  <c:v>3.09728826628968E-2</c:v>
                </c:pt>
                <c:pt idx="36">
                  <c:v>3.4185837295977378E-2</c:v>
                </c:pt>
                <c:pt idx="37">
                  <c:v>3.9840637450199202E-2</c:v>
                </c:pt>
                <c:pt idx="38">
                  <c:v>4.4595810307158465E-2</c:v>
                </c:pt>
                <c:pt idx="39">
                  <c:v>4.5238401233774581E-2</c:v>
                </c:pt>
                <c:pt idx="40">
                  <c:v>4.8065801310885489E-2</c:v>
                </c:pt>
                <c:pt idx="41">
                  <c:v>7.9552756715075182E-2</c:v>
                </c:pt>
                <c:pt idx="42">
                  <c:v>9.2019020691427839E-2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8-42EE-B9DA-BF08A7B2D56B}"/>
            </c:ext>
          </c:extLst>
        </c:ser>
        <c:ser>
          <c:idx val="1"/>
          <c:order val="1"/>
          <c:tx>
            <c:strRef>
              <c:f>Data!$CE$9</c:f>
              <c:strCache>
                <c:ptCount val="1"/>
                <c:pt idx="0">
                  <c:v>Udenlandske chauffører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Data!$CC$10:$CC$52</c:f>
              <c:strCache>
                <c:ptCount val="43"/>
                <c:pt idx="0">
                  <c:v>Tæt afstand til forankørende¹</c:v>
                </c:pt>
                <c:pt idx="1">
                  <c:v>Udenlandske køretøjers adgang til Danmark¹</c:v>
                </c:pt>
                <c:pt idx="2">
                  <c:v>Udlejning¹</c:v>
                </c:pt>
                <c:pt idx="3">
                  <c:v>Placering på vej¹</c:v>
                </c:pt>
                <c:pt idx="4">
                  <c:v>Prøveskilte, regler om brug af²</c:v>
                </c:pt>
                <c:pt idx="5">
                  <c:v>Vigepligt¹</c:v>
                </c:pt>
                <c:pt idx="6">
                  <c:v>Afgift, vejbenyttelse</c:v>
                </c:pt>
                <c:pt idx="7">
                  <c:v>Lastbiler: Adfærd, opmærksomhed, spejlindstilling²</c:v>
                </c:pt>
                <c:pt idx="8">
                  <c:v>Narkotika- eller medicinkørsel¹</c:v>
                </c:pt>
                <c:pt idx="9">
                  <c:v>Spirituskørsel¹</c:v>
                </c:pt>
                <c:pt idx="10">
                  <c:v>Svingning¹</c:v>
                </c:pt>
                <c:pt idx="11">
                  <c:v>Manipulation, kontrolapparat og hastighedsbegrænser²</c:v>
                </c:pt>
                <c:pt idx="12">
                  <c:v>Slæbning¹</c:v>
                </c:pt>
                <c:pt idx="13">
                  <c:v>Lygteføring, forkert eller mangelfuld¹</c:v>
                </c:pt>
                <c:pt idx="14">
                  <c:v>Miljøzonebekendtgørelse, miljøzonemærke¹</c:v>
                </c:pt>
                <c:pt idx="15">
                  <c:v>Manglende syn og godkendelse¹</c:v>
                </c:pt>
                <c:pt idx="16">
                  <c:v>Rødt/gult lys¹</c:v>
                </c:pt>
                <c:pt idx="17">
                  <c:v>Kørsel i frakendelsestiden¹</c:v>
                </c:pt>
                <c:pt idx="18">
                  <c:v>Kørselsforbud³</c:v>
                </c:pt>
                <c:pt idx="19">
                  <c:v>Cabotagekørsel¹</c:v>
                </c:pt>
                <c:pt idx="20">
                  <c:v>Overhaling, tilsidesættelse af regler om¹</c:v>
                </c:pt>
                <c:pt idx="21">
                  <c:v>Affald, kørsel med</c:v>
                </c:pt>
                <c:pt idx="22">
                  <c:v>Manøvreforseelser, IKKE cyklist-knallert¹</c:v>
                </c:pt>
                <c:pt idx="23">
                  <c:v>Registreringsbekendtgørelsen, overtrædelse af¹</c:v>
                </c:pt>
                <c:pt idx="24">
                  <c:v>Tilkobling¹</c:v>
                </c:pt>
                <c:pt idx="25">
                  <c:v>Uddannelseskrav til fører¹</c:v>
                </c:pt>
                <c:pt idx="26">
                  <c:v>Belæsning²</c:v>
                </c:pt>
                <c:pt idx="27">
                  <c:v>Attest eller dokument ikke medbragt</c:v>
                </c:pt>
                <c:pt idx="28">
                  <c:v>Andet²</c:v>
                </c:pt>
                <c:pt idx="29">
                  <c:v>Dyretransport²</c:v>
                </c:pt>
                <c:pt idx="30">
                  <c:v>Kørekort²</c:v>
                </c:pt>
                <c:pt idx="31">
                  <c:v>Særtransportbekendtgørelsen</c:v>
                </c:pt>
                <c:pt idx="32">
                  <c:v>Straffeloven, overtrædelse af¹</c:v>
                </c:pt>
                <c:pt idx="33">
                  <c:v>Farligt gods</c:v>
                </c:pt>
                <c:pt idx="34">
                  <c:v>Godskørsel²</c:v>
                </c:pt>
                <c:pt idx="35">
                  <c:v>Dimensioner²</c:v>
                </c:pt>
                <c:pt idx="36">
                  <c:v>Sikkerhedssele, forsæde</c:v>
                </c:pt>
                <c:pt idx="37">
                  <c:v>Mobiltelefon, benyttet håndholdt</c:v>
                </c:pt>
                <c:pt idx="38">
                  <c:v>Hastighed²</c:v>
                </c:pt>
                <c:pt idx="39">
                  <c:v>Overbelastning²</c:v>
                </c:pt>
                <c:pt idx="40">
                  <c:v>Kontrolapparat, fejl ved eller brug af</c:v>
                </c:pt>
                <c:pt idx="41">
                  <c:v>Køre-/hviletidsovertrædelser</c:v>
                </c:pt>
                <c:pt idx="42">
                  <c:v>Fejl og mangler²</c:v>
                </c:pt>
              </c:strCache>
            </c:strRef>
          </c:cat>
          <c:val>
            <c:numRef>
              <c:f>Data!$CE$10:$CE$52</c:f>
              <c:numCache>
                <c:formatCode>0.0%</c:formatCode>
                <c:ptCount val="43"/>
                <c:pt idx="0">
                  <c:v>0</c:v>
                </c:pt>
                <c:pt idx="1">
                  <c:v>2.3094688221709007E-4</c:v>
                </c:pt>
                <c:pt idx="2">
                  <c:v>2.3094688221709007E-4</c:v>
                </c:pt>
                <c:pt idx="3">
                  <c:v>6.928406466512702E-4</c:v>
                </c:pt>
                <c:pt idx="4">
                  <c:v>6.928406466512702E-4</c:v>
                </c:pt>
                <c:pt idx="5">
                  <c:v>2.3094688221709007E-4</c:v>
                </c:pt>
                <c:pt idx="6">
                  <c:v>4.0877598152424942E-2</c:v>
                </c:pt>
                <c:pt idx="7">
                  <c:v>2.3094688221709007E-4</c:v>
                </c:pt>
                <c:pt idx="8">
                  <c:v>0</c:v>
                </c:pt>
                <c:pt idx="9">
                  <c:v>1.1547344110854503E-3</c:v>
                </c:pt>
                <c:pt idx="10">
                  <c:v>0</c:v>
                </c:pt>
                <c:pt idx="11">
                  <c:v>1.5011547344110854E-2</c:v>
                </c:pt>
                <c:pt idx="12">
                  <c:v>2.3094688221709007E-4</c:v>
                </c:pt>
                <c:pt idx="13">
                  <c:v>0</c:v>
                </c:pt>
                <c:pt idx="14">
                  <c:v>1.7782909930715934E-2</c:v>
                </c:pt>
                <c:pt idx="15">
                  <c:v>0</c:v>
                </c:pt>
                <c:pt idx="16">
                  <c:v>0</c:v>
                </c:pt>
                <c:pt idx="17">
                  <c:v>4.6189376443418013E-4</c:v>
                </c:pt>
                <c:pt idx="18">
                  <c:v>1.6166281755196305E-3</c:v>
                </c:pt>
                <c:pt idx="19">
                  <c:v>2.1709006928406466E-2</c:v>
                </c:pt>
                <c:pt idx="20">
                  <c:v>1.8475750577367205E-3</c:v>
                </c:pt>
                <c:pt idx="21">
                  <c:v>8.3140877598152432E-3</c:v>
                </c:pt>
                <c:pt idx="22">
                  <c:v>0</c:v>
                </c:pt>
                <c:pt idx="23">
                  <c:v>6.928406466512702E-4</c:v>
                </c:pt>
                <c:pt idx="24">
                  <c:v>1.1547344110854503E-3</c:v>
                </c:pt>
                <c:pt idx="25">
                  <c:v>3.2332563510392609E-3</c:v>
                </c:pt>
                <c:pt idx="26">
                  <c:v>2.3094688221709007E-4</c:v>
                </c:pt>
                <c:pt idx="27">
                  <c:v>1.1547344110854503E-3</c:v>
                </c:pt>
                <c:pt idx="28">
                  <c:v>5.7736720554272519E-3</c:v>
                </c:pt>
                <c:pt idx="29">
                  <c:v>1.7321016166281754E-2</c:v>
                </c:pt>
                <c:pt idx="30">
                  <c:v>1.1547344110854503E-3</c:v>
                </c:pt>
                <c:pt idx="31">
                  <c:v>6.0046189376443421E-3</c:v>
                </c:pt>
                <c:pt idx="32">
                  <c:v>6.0046189376443421E-3</c:v>
                </c:pt>
                <c:pt idx="33">
                  <c:v>3.9260969976905313E-3</c:v>
                </c:pt>
                <c:pt idx="34">
                  <c:v>1.4780600461893764E-2</c:v>
                </c:pt>
                <c:pt idx="35">
                  <c:v>1.2471131639722863E-2</c:v>
                </c:pt>
                <c:pt idx="36">
                  <c:v>0</c:v>
                </c:pt>
                <c:pt idx="37">
                  <c:v>4.6189376443418013E-3</c:v>
                </c:pt>
                <c:pt idx="38">
                  <c:v>5.5427251732101616E-3</c:v>
                </c:pt>
                <c:pt idx="39">
                  <c:v>1.9630484988452657E-2</c:v>
                </c:pt>
                <c:pt idx="40">
                  <c:v>8.6605080831408776E-2</c:v>
                </c:pt>
                <c:pt idx="41">
                  <c:v>0.1048498845265589</c:v>
                </c:pt>
                <c:pt idx="42">
                  <c:v>2.1478060046189375E-2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78-42EE-B9DA-BF08A7B2D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271360"/>
        <c:axId val="112272896"/>
      </c:barChart>
      <c:catAx>
        <c:axId val="112271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/>
            </a:pPr>
            <a:endParaRPr lang="da-DK"/>
          </a:p>
        </c:txPr>
        <c:crossAx val="112272896"/>
        <c:crosses val="autoZero"/>
        <c:auto val="1"/>
        <c:lblAlgn val="ctr"/>
        <c:lblOffset val="100"/>
        <c:tickLblSkip val="1"/>
        <c:noMultiLvlLbl val="0"/>
      </c:catAx>
      <c:valAx>
        <c:axId val="112272896"/>
        <c:scaling>
          <c:orientation val="minMax"/>
          <c:max val="0.11000000000000001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danske/udenlandske køretøjer i alt </a:t>
                </a:r>
              </a:p>
            </c:rich>
          </c:tx>
          <c:layout>
            <c:manualLayout>
              <c:xMode val="edge"/>
              <c:yMode val="edge"/>
              <c:x val="0.38904139029704193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12271360"/>
        <c:crosses val="autoZero"/>
        <c:crossBetween val="between"/>
        <c:majorUnit val="1.0000000000000002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1687575388797986"/>
          <c:y val="0.42074576884785952"/>
          <c:w val="0.23287249789784462"/>
          <c:h val="0.1012690576687318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 danske lastbiler, vogntog og særtransporter 2017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7990418543101617"/>
          <c:y val="0.13536126764235573"/>
          <c:w val="0.57841632653763375"/>
          <c:h val="0.71424454339401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Data!$CI$9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Data!$CH$10:$CH$50</c:f>
              <c:strCache>
                <c:ptCount val="41"/>
                <c:pt idx="0">
                  <c:v>Afgift, vægt- &amp; udligningsafgift⁴</c:v>
                </c:pt>
                <c:pt idx="1">
                  <c:v>Tæt afstand til forankørende¹</c:v>
                </c:pt>
                <c:pt idx="2">
                  <c:v>Manipulation, kontrolapparat og hastighedsbegrænser²</c:v>
                </c:pt>
                <c:pt idx="3">
                  <c:v>Placering på vej¹</c:v>
                </c:pt>
                <c:pt idx="4">
                  <c:v>Spirituskørsel¹</c:v>
                </c:pt>
                <c:pt idx="5">
                  <c:v>Lygteføring, forkert eller mangelfuld¹</c:v>
                </c:pt>
                <c:pt idx="6">
                  <c:v>Manøvreforseelser, IKKE cyklist-knallert¹</c:v>
                </c:pt>
                <c:pt idx="7">
                  <c:v>Miljøzonebekendtgørelse, miljøzonemærke¹</c:v>
                </c:pt>
                <c:pt idx="8">
                  <c:v>Rødt/gult lys¹</c:v>
                </c:pt>
                <c:pt idx="9">
                  <c:v>Udlejning¹</c:v>
                </c:pt>
                <c:pt idx="10">
                  <c:v>Afgift, registrering⁴</c:v>
                </c:pt>
                <c:pt idx="11">
                  <c:v>Ansvarsforsikring ikke tegnet eller holdt i kraft⁴</c:v>
                </c:pt>
                <c:pt idx="12">
                  <c:v>Lastbiler: Adfærd, opmærksomhed, spejlindstilling²</c:v>
                </c:pt>
                <c:pt idx="13">
                  <c:v>Prøveskilte, regler om brug af²</c:v>
                </c:pt>
                <c:pt idx="14">
                  <c:v>Slæbning¹</c:v>
                </c:pt>
                <c:pt idx="15">
                  <c:v>Affald, kørsel med</c:v>
                </c:pt>
                <c:pt idx="16">
                  <c:v>Sikkerhedssele, forsæde</c:v>
                </c:pt>
                <c:pt idx="17">
                  <c:v>Overhaling, tilsidesættelse af regler om¹</c:v>
                </c:pt>
                <c:pt idx="18">
                  <c:v>Hastighed²</c:v>
                </c:pt>
                <c:pt idx="19">
                  <c:v>Manglende syn og godkendelse¹</c:v>
                </c:pt>
                <c:pt idx="20">
                  <c:v>Registreringsbekendtgørelsen, overtrædelse af¹</c:v>
                </c:pt>
                <c:pt idx="21">
                  <c:v>Belæsning²</c:v>
                </c:pt>
                <c:pt idx="22">
                  <c:v>Afgift, vejbenyttelse</c:v>
                </c:pt>
                <c:pt idx="23">
                  <c:v>Tilkobling¹</c:v>
                </c:pt>
                <c:pt idx="24">
                  <c:v>Mobiltelefon, benyttet håndholdt</c:v>
                </c:pt>
                <c:pt idx="25">
                  <c:v>Cabotagekørsel¹</c:v>
                </c:pt>
                <c:pt idx="26">
                  <c:v>Straffeloven, overtrædelse af¹</c:v>
                </c:pt>
                <c:pt idx="27">
                  <c:v>Attest eller dokument ikke medbragt</c:v>
                </c:pt>
                <c:pt idx="28">
                  <c:v>Andet²</c:v>
                </c:pt>
                <c:pt idx="29">
                  <c:v>Kørsel i frakendelsestiden¹</c:v>
                </c:pt>
                <c:pt idx="30">
                  <c:v>Uddannelseskrav til fører¹</c:v>
                </c:pt>
                <c:pt idx="31">
                  <c:v>Kørekort²</c:v>
                </c:pt>
                <c:pt idx="32">
                  <c:v>Dyretransport²</c:v>
                </c:pt>
                <c:pt idx="33">
                  <c:v>Godskørsel²</c:v>
                </c:pt>
                <c:pt idx="34">
                  <c:v>Særtransportbekendtgørelsen</c:v>
                </c:pt>
                <c:pt idx="35">
                  <c:v>Dimensioner²</c:v>
                </c:pt>
                <c:pt idx="36">
                  <c:v>Farligt gods</c:v>
                </c:pt>
                <c:pt idx="37">
                  <c:v>Køre-/hviletidsovertrædelser</c:v>
                </c:pt>
                <c:pt idx="38">
                  <c:v>Overbelastning²</c:v>
                </c:pt>
                <c:pt idx="39">
                  <c:v>Kontrolapparat, fejl ved eller brug af</c:v>
                </c:pt>
                <c:pt idx="40">
                  <c:v>Fejl og mangler²</c:v>
                </c:pt>
              </c:strCache>
            </c:strRef>
          </c:cat>
          <c:val>
            <c:numRef>
              <c:f>Data!$CI$10:$CI$50</c:f>
              <c:numCache>
                <c:formatCode>0.0%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2.1235931195582927E-4</c:v>
                </c:pt>
                <c:pt idx="3">
                  <c:v>2.1235931195582927E-4</c:v>
                </c:pt>
                <c:pt idx="4">
                  <c:v>2.1235931195582927E-4</c:v>
                </c:pt>
                <c:pt idx="5">
                  <c:v>4.2471862391165854E-4</c:v>
                </c:pt>
                <c:pt idx="6">
                  <c:v>4.2471862391165854E-4</c:v>
                </c:pt>
                <c:pt idx="7">
                  <c:v>4.2471862391165854E-4</c:v>
                </c:pt>
                <c:pt idx="8">
                  <c:v>6.3707793586748778E-4</c:v>
                </c:pt>
                <c:pt idx="9">
                  <c:v>6.3707793586748778E-4</c:v>
                </c:pt>
                <c:pt idx="10">
                  <c:v>8.4943724782331708E-4</c:v>
                </c:pt>
                <c:pt idx="11">
                  <c:v>8.4943724782331708E-4</c:v>
                </c:pt>
                <c:pt idx="12">
                  <c:v>8.4943724782331708E-4</c:v>
                </c:pt>
                <c:pt idx="13">
                  <c:v>8.4943724782331708E-4</c:v>
                </c:pt>
                <c:pt idx="14">
                  <c:v>1.0617965597791463E-3</c:v>
                </c:pt>
                <c:pt idx="15">
                  <c:v>1.4865151836908049E-3</c:v>
                </c:pt>
                <c:pt idx="16">
                  <c:v>1.9112338076024634E-3</c:v>
                </c:pt>
                <c:pt idx="17">
                  <c:v>2.1235931195582925E-3</c:v>
                </c:pt>
                <c:pt idx="18">
                  <c:v>3.185389679337439E-3</c:v>
                </c:pt>
                <c:pt idx="19">
                  <c:v>3.185389679337439E-3</c:v>
                </c:pt>
                <c:pt idx="20">
                  <c:v>4.2471862391165851E-3</c:v>
                </c:pt>
                <c:pt idx="21">
                  <c:v>4.6719048630282436E-3</c:v>
                </c:pt>
                <c:pt idx="22">
                  <c:v>5.0966234869399022E-3</c:v>
                </c:pt>
                <c:pt idx="23">
                  <c:v>5.7337014228073897E-3</c:v>
                </c:pt>
                <c:pt idx="24">
                  <c:v>6.7954979825865366E-3</c:v>
                </c:pt>
                <c:pt idx="25">
                  <c:v>8.7067317901889998E-3</c:v>
                </c:pt>
                <c:pt idx="26">
                  <c:v>9.1314504141006576E-3</c:v>
                </c:pt>
                <c:pt idx="27">
                  <c:v>1.1892121469526439E-2</c:v>
                </c:pt>
                <c:pt idx="28">
                  <c:v>1.2529199405393926E-2</c:v>
                </c:pt>
                <c:pt idx="29">
                  <c:v>1.2741558717349756E-2</c:v>
                </c:pt>
                <c:pt idx="30">
                  <c:v>1.3378636653217243E-2</c:v>
                </c:pt>
                <c:pt idx="31">
                  <c:v>1.8262900828201315E-2</c:v>
                </c:pt>
                <c:pt idx="32">
                  <c:v>2.2085368443406243E-2</c:v>
                </c:pt>
                <c:pt idx="33">
                  <c:v>2.6544913994478659E-2</c:v>
                </c:pt>
                <c:pt idx="34">
                  <c:v>2.6969632618390315E-2</c:v>
                </c:pt>
                <c:pt idx="35">
                  <c:v>3.0792100233595243E-2</c:v>
                </c:pt>
                <c:pt idx="36">
                  <c:v>4.8630282437884899E-2</c:v>
                </c:pt>
                <c:pt idx="37">
                  <c:v>4.8630282437884899E-2</c:v>
                </c:pt>
                <c:pt idx="38">
                  <c:v>4.884264174984073E-2</c:v>
                </c:pt>
                <c:pt idx="39">
                  <c:v>5.8611170099808874E-2</c:v>
                </c:pt>
                <c:pt idx="40">
                  <c:v>0.10320662561053302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E4-4714-8815-558204634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123264"/>
        <c:axId val="112219264"/>
      </c:barChart>
      <c:catAx>
        <c:axId val="112123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>
                <a:latin typeface="+mn-lt"/>
              </a:defRPr>
            </a:pPr>
            <a:endParaRPr lang="da-DK"/>
          </a:p>
        </c:txPr>
        <c:crossAx val="112219264"/>
        <c:crosses val="autoZero"/>
        <c:auto val="1"/>
        <c:lblAlgn val="ctr"/>
        <c:lblOffset val="100"/>
        <c:tickLblSkip val="1"/>
        <c:noMultiLvlLbl val="0"/>
      </c:catAx>
      <c:valAx>
        <c:axId val="112219264"/>
        <c:scaling>
          <c:orientation val="minMax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 køretøjer i alt </a:t>
                </a:r>
              </a:p>
            </c:rich>
          </c:tx>
          <c:layout>
            <c:manualLayout>
              <c:xMode val="edge"/>
              <c:yMode val="edge"/>
              <c:x val="0.46455790262655244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12123264"/>
        <c:crosses val="autoZero"/>
        <c:crossBetween val="between"/>
        <c:majorUnit val="1.0000000000000002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537202373756503"/>
          <c:y val="0.43745623389691163"/>
          <c:w val="0.18622447526710137"/>
          <c:h val="7.8306801020069955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</a:t>
            </a:r>
          </a:p>
          <a:p>
            <a:pPr>
              <a:defRPr sz="2000"/>
            </a:pPr>
            <a:r>
              <a:rPr lang="da-DK" sz="2000"/>
              <a:t>lastbiler, vogntog og særtransporter efter nationalitet 2017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7990418543101617"/>
          <c:y val="0.1311830801170748"/>
          <c:w val="0.57841632653763375"/>
          <c:h val="0.71842273091929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Data!$CI$9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Data!$CH$10:$CH$50</c:f>
              <c:strCache>
                <c:ptCount val="41"/>
                <c:pt idx="0">
                  <c:v>Afgift, vægt- &amp; udligningsafgift⁴</c:v>
                </c:pt>
                <c:pt idx="1">
                  <c:v>Tæt afstand til forankørende¹</c:v>
                </c:pt>
                <c:pt idx="2">
                  <c:v>Manipulation, kontrolapparat og hastighedsbegrænser²</c:v>
                </c:pt>
                <c:pt idx="3">
                  <c:v>Placering på vej¹</c:v>
                </c:pt>
                <c:pt idx="4">
                  <c:v>Spirituskørsel¹</c:v>
                </c:pt>
                <c:pt idx="5">
                  <c:v>Lygteføring, forkert eller mangelfuld¹</c:v>
                </c:pt>
                <c:pt idx="6">
                  <c:v>Manøvreforseelser, IKKE cyklist-knallert¹</c:v>
                </c:pt>
                <c:pt idx="7">
                  <c:v>Miljøzonebekendtgørelse, miljøzonemærke¹</c:v>
                </c:pt>
                <c:pt idx="8">
                  <c:v>Rødt/gult lys¹</c:v>
                </c:pt>
                <c:pt idx="9">
                  <c:v>Udlejning¹</c:v>
                </c:pt>
                <c:pt idx="10">
                  <c:v>Afgift, registrering⁴</c:v>
                </c:pt>
                <c:pt idx="11">
                  <c:v>Ansvarsforsikring ikke tegnet eller holdt i kraft⁴</c:v>
                </c:pt>
                <c:pt idx="12">
                  <c:v>Lastbiler: Adfærd, opmærksomhed, spejlindstilling²</c:v>
                </c:pt>
                <c:pt idx="13">
                  <c:v>Prøveskilte, regler om brug af²</c:v>
                </c:pt>
                <c:pt idx="14">
                  <c:v>Slæbning¹</c:v>
                </c:pt>
                <c:pt idx="15">
                  <c:v>Affald, kørsel med</c:v>
                </c:pt>
                <c:pt idx="16">
                  <c:v>Sikkerhedssele, forsæde</c:v>
                </c:pt>
                <c:pt idx="17">
                  <c:v>Overhaling, tilsidesættelse af regler om¹</c:v>
                </c:pt>
                <c:pt idx="18">
                  <c:v>Hastighed²</c:v>
                </c:pt>
                <c:pt idx="19">
                  <c:v>Manglende syn og godkendelse¹</c:v>
                </c:pt>
                <c:pt idx="20">
                  <c:v>Registreringsbekendtgørelsen, overtrædelse af¹</c:v>
                </c:pt>
                <c:pt idx="21">
                  <c:v>Belæsning²</c:v>
                </c:pt>
                <c:pt idx="22">
                  <c:v>Afgift, vejbenyttelse</c:v>
                </c:pt>
                <c:pt idx="23">
                  <c:v>Tilkobling¹</c:v>
                </c:pt>
                <c:pt idx="24">
                  <c:v>Mobiltelefon, benyttet håndholdt</c:v>
                </c:pt>
                <c:pt idx="25">
                  <c:v>Cabotagekørsel¹</c:v>
                </c:pt>
                <c:pt idx="26">
                  <c:v>Straffeloven, overtrædelse af¹</c:v>
                </c:pt>
                <c:pt idx="27">
                  <c:v>Attest eller dokument ikke medbragt</c:v>
                </c:pt>
                <c:pt idx="28">
                  <c:v>Andet²</c:v>
                </c:pt>
                <c:pt idx="29">
                  <c:v>Kørsel i frakendelsestiden¹</c:v>
                </c:pt>
                <c:pt idx="30">
                  <c:v>Uddannelseskrav til fører¹</c:v>
                </c:pt>
                <c:pt idx="31">
                  <c:v>Kørekort²</c:v>
                </c:pt>
                <c:pt idx="32">
                  <c:v>Dyretransport²</c:v>
                </c:pt>
                <c:pt idx="33">
                  <c:v>Godskørsel²</c:v>
                </c:pt>
                <c:pt idx="34">
                  <c:v>Særtransportbekendtgørelsen</c:v>
                </c:pt>
                <c:pt idx="35">
                  <c:v>Dimensioner²</c:v>
                </c:pt>
                <c:pt idx="36">
                  <c:v>Farligt gods</c:v>
                </c:pt>
                <c:pt idx="37">
                  <c:v>Køre-/hviletidsovertrædelser</c:v>
                </c:pt>
                <c:pt idx="38">
                  <c:v>Overbelastning²</c:v>
                </c:pt>
                <c:pt idx="39">
                  <c:v>Kontrolapparat, fejl ved eller brug af</c:v>
                </c:pt>
                <c:pt idx="40">
                  <c:v>Fejl og mangler²</c:v>
                </c:pt>
              </c:strCache>
            </c:strRef>
          </c:cat>
          <c:val>
            <c:numRef>
              <c:f>Data!$CI$10:$CI$50</c:f>
              <c:numCache>
                <c:formatCode>0.0%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2.1235931195582927E-4</c:v>
                </c:pt>
                <c:pt idx="3">
                  <c:v>2.1235931195582927E-4</c:v>
                </c:pt>
                <c:pt idx="4">
                  <c:v>2.1235931195582927E-4</c:v>
                </c:pt>
                <c:pt idx="5">
                  <c:v>4.2471862391165854E-4</c:v>
                </c:pt>
                <c:pt idx="6">
                  <c:v>4.2471862391165854E-4</c:v>
                </c:pt>
                <c:pt idx="7">
                  <c:v>4.2471862391165854E-4</c:v>
                </c:pt>
                <c:pt idx="8">
                  <c:v>6.3707793586748778E-4</c:v>
                </c:pt>
                <c:pt idx="9">
                  <c:v>6.3707793586748778E-4</c:v>
                </c:pt>
                <c:pt idx="10">
                  <c:v>8.4943724782331708E-4</c:v>
                </c:pt>
                <c:pt idx="11">
                  <c:v>8.4943724782331708E-4</c:v>
                </c:pt>
                <c:pt idx="12">
                  <c:v>8.4943724782331708E-4</c:v>
                </c:pt>
                <c:pt idx="13">
                  <c:v>8.4943724782331708E-4</c:v>
                </c:pt>
                <c:pt idx="14">
                  <c:v>1.0617965597791463E-3</c:v>
                </c:pt>
                <c:pt idx="15">
                  <c:v>1.4865151836908049E-3</c:v>
                </c:pt>
                <c:pt idx="16">
                  <c:v>1.9112338076024634E-3</c:v>
                </c:pt>
                <c:pt idx="17">
                  <c:v>2.1235931195582925E-3</c:v>
                </c:pt>
                <c:pt idx="18">
                  <c:v>3.185389679337439E-3</c:v>
                </c:pt>
                <c:pt idx="19">
                  <c:v>3.185389679337439E-3</c:v>
                </c:pt>
                <c:pt idx="20">
                  <c:v>4.2471862391165851E-3</c:v>
                </c:pt>
                <c:pt idx="21">
                  <c:v>4.6719048630282436E-3</c:v>
                </c:pt>
                <c:pt idx="22">
                  <c:v>5.0966234869399022E-3</c:v>
                </c:pt>
                <c:pt idx="23">
                  <c:v>5.7337014228073897E-3</c:v>
                </c:pt>
                <c:pt idx="24">
                  <c:v>6.7954979825865366E-3</c:v>
                </c:pt>
                <c:pt idx="25">
                  <c:v>8.7067317901889998E-3</c:v>
                </c:pt>
                <c:pt idx="26">
                  <c:v>9.1314504141006576E-3</c:v>
                </c:pt>
                <c:pt idx="27">
                  <c:v>1.1892121469526439E-2</c:v>
                </c:pt>
                <c:pt idx="28">
                  <c:v>1.2529199405393926E-2</c:v>
                </c:pt>
                <c:pt idx="29">
                  <c:v>1.2741558717349756E-2</c:v>
                </c:pt>
                <c:pt idx="30">
                  <c:v>1.3378636653217243E-2</c:v>
                </c:pt>
                <c:pt idx="31">
                  <c:v>1.8262900828201315E-2</c:v>
                </c:pt>
                <c:pt idx="32">
                  <c:v>2.2085368443406243E-2</c:v>
                </c:pt>
                <c:pt idx="33">
                  <c:v>2.6544913994478659E-2</c:v>
                </c:pt>
                <c:pt idx="34">
                  <c:v>2.6969632618390315E-2</c:v>
                </c:pt>
                <c:pt idx="35">
                  <c:v>3.0792100233595243E-2</c:v>
                </c:pt>
                <c:pt idx="36">
                  <c:v>4.8630282437884899E-2</c:v>
                </c:pt>
                <c:pt idx="37">
                  <c:v>4.8630282437884899E-2</c:v>
                </c:pt>
                <c:pt idx="38">
                  <c:v>4.884264174984073E-2</c:v>
                </c:pt>
                <c:pt idx="39">
                  <c:v>5.8611170099808874E-2</c:v>
                </c:pt>
                <c:pt idx="40">
                  <c:v>0.10320662561053302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C-4B8D-B250-1D337E7E8083}"/>
            </c:ext>
          </c:extLst>
        </c:ser>
        <c:ser>
          <c:idx val="1"/>
          <c:order val="1"/>
          <c:tx>
            <c:strRef>
              <c:f>Data!$CJ$9</c:f>
              <c:strCache>
                <c:ptCount val="1"/>
                <c:pt idx="0">
                  <c:v>Udenlandske chauffører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Data!$CH$10:$CH$50</c:f>
              <c:strCache>
                <c:ptCount val="41"/>
                <c:pt idx="0">
                  <c:v>Afgift, vægt- &amp; udligningsafgift⁴</c:v>
                </c:pt>
                <c:pt idx="1">
                  <c:v>Tæt afstand til forankørende¹</c:v>
                </c:pt>
                <c:pt idx="2">
                  <c:v>Manipulation, kontrolapparat og hastighedsbegrænser²</c:v>
                </c:pt>
                <c:pt idx="3">
                  <c:v>Placering på vej¹</c:v>
                </c:pt>
                <c:pt idx="4">
                  <c:v>Spirituskørsel¹</c:v>
                </c:pt>
                <c:pt idx="5">
                  <c:v>Lygteføring, forkert eller mangelfuld¹</c:v>
                </c:pt>
                <c:pt idx="6">
                  <c:v>Manøvreforseelser, IKKE cyklist-knallert¹</c:v>
                </c:pt>
                <c:pt idx="7">
                  <c:v>Miljøzonebekendtgørelse, miljøzonemærke¹</c:v>
                </c:pt>
                <c:pt idx="8">
                  <c:v>Rødt/gult lys¹</c:v>
                </c:pt>
                <c:pt idx="9">
                  <c:v>Udlejning¹</c:v>
                </c:pt>
                <c:pt idx="10">
                  <c:v>Afgift, registrering⁴</c:v>
                </c:pt>
                <c:pt idx="11">
                  <c:v>Ansvarsforsikring ikke tegnet eller holdt i kraft⁴</c:v>
                </c:pt>
                <c:pt idx="12">
                  <c:v>Lastbiler: Adfærd, opmærksomhed, spejlindstilling²</c:v>
                </c:pt>
                <c:pt idx="13">
                  <c:v>Prøveskilte, regler om brug af²</c:v>
                </c:pt>
                <c:pt idx="14">
                  <c:v>Slæbning¹</c:v>
                </c:pt>
                <c:pt idx="15">
                  <c:v>Affald, kørsel med</c:v>
                </c:pt>
                <c:pt idx="16">
                  <c:v>Sikkerhedssele, forsæde</c:v>
                </c:pt>
                <c:pt idx="17">
                  <c:v>Overhaling, tilsidesættelse af regler om¹</c:v>
                </c:pt>
                <c:pt idx="18">
                  <c:v>Hastighed²</c:v>
                </c:pt>
                <c:pt idx="19">
                  <c:v>Manglende syn og godkendelse¹</c:v>
                </c:pt>
                <c:pt idx="20">
                  <c:v>Registreringsbekendtgørelsen, overtrædelse af¹</c:v>
                </c:pt>
                <c:pt idx="21">
                  <c:v>Belæsning²</c:v>
                </c:pt>
                <c:pt idx="22">
                  <c:v>Afgift, vejbenyttelse</c:v>
                </c:pt>
                <c:pt idx="23">
                  <c:v>Tilkobling¹</c:v>
                </c:pt>
                <c:pt idx="24">
                  <c:v>Mobiltelefon, benyttet håndholdt</c:v>
                </c:pt>
                <c:pt idx="25">
                  <c:v>Cabotagekørsel¹</c:v>
                </c:pt>
                <c:pt idx="26">
                  <c:v>Straffeloven, overtrædelse af¹</c:v>
                </c:pt>
                <c:pt idx="27">
                  <c:v>Attest eller dokument ikke medbragt</c:v>
                </c:pt>
                <c:pt idx="28">
                  <c:v>Andet²</c:v>
                </c:pt>
                <c:pt idx="29">
                  <c:v>Kørsel i frakendelsestiden¹</c:v>
                </c:pt>
                <c:pt idx="30">
                  <c:v>Uddannelseskrav til fører¹</c:v>
                </c:pt>
                <c:pt idx="31">
                  <c:v>Kørekort²</c:v>
                </c:pt>
                <c:pt idx="32">
                  <c:v>Dyretransport²</c:v>
                </c:pt>
                <c:pt idx="33">
                  <c:v>Godskørsel²</c:v>
                </c:pt>
                <c:pt idx="34">
                  <c:v>Særtransportbekendtgørelsen</c:v>
                </c:pt>
                <c:pt idx="35">
                  <c:v>Dimensioner²</c:v>
                </c:pt>
                <c:pt idx="36">
                  <c:v>Farligt gods</c:v>
                </c:pt>
                <c:pt idx="37">
                  <c:v>Køre-/hviletidsovertrædelser</c:v>
                </c:pt>
                <c:pt idx="38">
                  <c:v>Overbelastning²</c:v>
                </c:pt>
                <c:pt idx="39">
                  <c:v>Kontrolapparat, fejl ved eller brug af</c:v>
                </c:pt>
                <c:pt idx="40">
                  <c:v>Fejl og mangler²</c:v>
                </c:pt>
              </c:strCache>
            </c:strRef>
          </c:cat>
          <c:val>
            <c:numRef>
              <c:f>Data!$CJ$10:$CJ$50</c:f>
              <c:numCache>
                <c:formatCode>0.0%</c:formatCode>
                <c:ptCount val="41"/>
                <c:pt idx="0">
                  <c:v>2.2920009168003668E-4</c:v>
                </c:pt>
                <c:pt idx="1">
                  <c:v>2.2920009168003668E-4</c:v>
                </c:pt>
                <c:pt idx="2">
                  <c:v>2.1086408434563372E-2</c:v>
                </c:pt>
                <c:pt idx="3">
                  <c:v>2.2920009168003668E-4</c:v>
                </c:pt>
                <c:pt idx="4">
                  <c:v>2.2920009168003668E-4</c:v>
                </c:pt>
                <c:pt idx="5">
                  <c:v>0</c:v>
                </c:pt>
                <c:pt idx="6">
                  <c:v>0</c:v>
                </c:pt>
                <c:pt idx="7">
                  <c:v>9.3972037588815043E-3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2.2920009168003668E-4</c:v>
                </c:pt>
                <c:pt idx="12">
                  <c:v>4.5840018336007336E-4</c:v>
                </c:pt>
                <c:pt idx="13">
                  <c:v>2.2920009168003668E-4</c:v>
                </c:pt>
                <c:pt idx="14">
                  <c:v>2.2920009168003668E-4</c:v>
                </c:pt>
                <c:pt idx="15">
                  <c:v>8.2512033004813207E-3</c:v>
                </c:pt>
                <c:pt idx="16">
                  <c:v>2.2920009168003668E-4</c:v>
                </c:pt>
                <c:pt idx="17">
                  <c:v>9.1680036672014671E-4</c:v>
                </c:pt>
                <c:pt idx="18">
                  <c:v>6.8760027504011006E-4</c:v>
                </c:pt>
                <c:pt idx="19">
                  <c:v>2.2920009168003668E-4</c:v>
                </c:pt>
                <c:pt idx="20">
                  <c:v>1.8336007334402934E-3</c:v>
                </c:pt>
                <c:pt idx="21">
                  <c:v>4.5840018336007336E-4</c:v>
                </c:pt>
                <c:pt idx="22">
                  <c:v>4.2631217052486819E-2</c:v>
                </c:pt>
                <c:pt idx="23">
                  <c:v>2.2920009168003668E-4</c:v>
                </c:pt>
                <c:pt idx="24">
                  <c:v>9.1680036672014671E-4</c:v>
                </c:pt>
                <c:pt idx="25">
                  <c:v>1.237680495072198E-2</c:v>
                </c:pt>
                <c:pt idx="26">
                  <c:v>3.8964015585606234E-3</c:v>
                </c:pt>
                <c:pt idx="27">
                  <c:v>1.8336007334402934E-3</c:v>
                </c:pt>
                <c:pt idx="28">
                  <c:v>3.4380013752005499E-3</c:v>
                </c:pt>
                <c:pt idx="29">
                  <c:v>4.5840018336007336E-4</c:v>
                </c:pt>
                <c:pt idx="30">
                  <c:v>4.3548017419206969E-3</c:v>
                </c:pt>
                <c:pt idx="31">
                  <c:v>2.2920009168003668E-4</c:v>
                </c:pt>
                <c:pt idx="32">
                  <c:v>1.6044006417602567E-2</c:v>
                </c:pt>
                <c:pt idx="33">
                  <c:v>1.443960577584231E-2</c:v>
                </c:pt>
                <c:pt idx="34">
                  <c:v>3.8964015585606234E-3</c:v>
                </c:pt>
                <c:pt idx="35">
                  <c:v>4.81320192528077E-3</c:v>
                </c:pt>
                <c:pt idx="36">
                  <c:v>2.9796011918404768E-3</c:v>
                </c:pt>
                <c:pt idx="37">
                  <c:v>6.9676827870731151E-2</c:v>
                </c:pt>
                <c:pt idx="38">
                  <c:v>1.7419206967682788E-2</c:v>
                </c:pt>
                <c:pt idx="39">
                  <c:v>3.2088012835205133E-2</c:v>
                </c:pt>
                <c:pt idx="40">
                  <c:v>5.4320421728168693E-2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C-4B8D-B250-1D337E7E8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271360"/>
        <c:axId val="112272896"/>
      </c:barChart>
      <c:catAx>
        <c:axId val="112271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/>
            </a:pPr>
            <a:endParaRPr lang="da-DK"/>
          </a:p>
        </c:txPr>
        <c:crossAx val="112272896"/>
        <c:crosses val="autoZero"/>
        <c:auto val="1"/>
        <c:lblAlgn val="ctr"/>
        <c:lblOffset val="100"/>
        <c:tickLblSkip val="1"/>
        <c:noMultiLvlLbl val="0"/>
      </c:catAx>
      <c:valAx>
        <c:axId val="112272896"/>
        <c:scaling>
          <c:orientation val="minMax"/>
          <c:max val="0.11000000000000001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danske/udenlandske køretøjer i alt </a:t>
                </a:r>
              </a:p>
            </c:rich>
          </c:tx>
          <c:layout>
            <c:manualLayout>
              <c:xMode val="edge"/>
              <c:yMode val="edge"/>
              <c:x val="0.38904139029704193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12271360"/>
        <c:crosses val="autoZero"/>
        <c:crossBetween val="between"/>
        <c:majorUnit val="1.0000000000000002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1687575388797986"/>
          <c:y val="0.42074576884785952"/>
          <c:w val="0.23287249789784462"/>
          <c:h val="0.1012690576687318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på nationalitet af samlet antal kontrollerede</a:t>
            </a:r>
          </a:p>
          <a:p>
            <a:pPr>
              <a:defRPr sz="2000"/>
            </a:pPr>
            <a:r>
              <a:rPr lang="da-DK" sz="2000"/>
              <a:t>lastbiler, vogntog og særtransporter 2010 - 2017</a:t>
            </a:r>
          </a:p>
        </c:rich>
      </c:tx>
      <c:layout>
        <c:manualLayout>
          <c:xMode val="edge"/>
          <c:yMode val="edge"/>
          <c:x val="0.24250969140628148"/>
          <c:y val="6.274364607245411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749871389662636E-2"/>
          <c:y val="0.18963104999047675"/>
          <c:w val="0.90423100051100003"/>
          <c:h val="0.7004207837300688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Data!$B$8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da-D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(Data!$J$9,Data!$K$9,Data!$L$9,Data!$M$9,Data!$N$9,Data!$O$9,Data!$P$9,Data!$Q$9)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(Data!$B$96,Data!$C$96,Data!$D$96,Data!$E$96,Data!$F$96,Data!$G$96,Data!$H$96,Data!$I$96)</c:f>
              <c:numCache>
                <c:formatCode>#,##0</c:formatCode>
                <c:ptCount val="8"/>
                <c:pt idx="0">
                  <c:v>9843</c:v>
                </c:pt>
                <c:pt idx="1">
                  <c:v>10214</c:v>
                </c:pt>
                <c:pt idx="2">
                  <c:v>10216</c:v>
                </c:pt>
                <c:pt idx="3">
                  <c:v>10070</c:v>
                </c:pt>
                <c:pt idx="4">
                  <c:v>10380</c:v>
                </c:pt>
                <c:pt idx="5">
                  <c:v>10329</c:v>
                </c:pt>
                <c:pt idx="6">
                  <c:v>7781</c:v>
                </c:pt>
                <c:pt idx="7">
                  <c:v>4709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6-4F20-A8E8-BF9574F01642}"/>
            </c:ext>
          </c:extLst>
        </c:ser>
        <c:ser>
          <c:idx val="1"/>
          <c:order val="1"/>
          <c:tx>
            <c:strRef>
              <c:f>Data!$J$8</c:f>
              <c:strCache>
                <c:ptCount val="1"/>
                <c:pt idx="0">
                  <c:v>Udenlandske chauffører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da-D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(Data!$J$9,Data!$K$9,Data!$L$9,Data!$M$9,Data!$N$9,Data!$O$9,Data!$P$9,Data!$Q$9)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(Data!$J$96,Data!$K$96,Data!$L$96,Data!$M$96,Data!$N$96,Data!$O$96,Data!$P$96,Data!$Q$96)</c:f>
              <c:numCache>
                <c:formatCode>#,##0</c:formatCode>
                <c:ptCount val="8"/>
                <c:pt idx="0">
                  <c:v>2020</c:v>
                </c:pt>
                <c:pt idx="1">
                  <c:v>2332</c:v>
                </c:pt>
                <c:pt idx="2">
                  <c:v>4441</c:v>
                </c:pt>
                <c:pt idx="3">
                  <c:v>6783</c:v>
                </c:pt>
                <c:pt idx="4">
                  <c:v>5834</c:v>
                </c:pt>
                <c:pt idx="5">
                  <c:v>5559</c:v>
                </c:pt>
                <c:pt idx="6">
                  <c:v>4330</c:v>
                </c:pt>
                <c:pt idx="7">
                  <c:v>4363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D6-4F20-A8E8-BF9574F01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08092032"/>
        <c:axId val="108097920"/>
      </c:barChart>
      <c:catAx>
        <c:axId val="10809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8097920"/>
        <c:crosses val="autoZero"/>
        <c:auto val="1"/>
        <c:lblAlgn val="ctr"/>
        <c:lblOffset val="100"/>
        <c:noMultiLvlLbl val="0"/>
      </c:catAx>
      <c:valAx>
        <c:axId val="108097920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8092032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0.28455645193787826"/>
          <c:y val="0.12000345568089256"/>
          <c:w val="0.51006315786757639"/>
          <c:h val="4.4915095058667899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  <a:cs typeface="Arial" pitchFamily="34" charset="0"/>
        </a:defRPr>
      </a:pPr>
      <a:endParaRPr lang="da-DK"/>
    </a:p>
  </c:tx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inden for dyretransport på totalt antal kontrollerede lastbiler, vogntog og særtransporter efter nationalitet </a:t>
            </a:r>
          </a:p>
        </c:rich>
      </c:tx>
      <c:layout>
        <c:manualLayout>
          <c:xMode val="edge"/>
          <c:yMode val="edge"/>
          <c:x val="0.16966043019870411"/>
          <c:y val="2.086562880886243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78436177804049"/>
          <c:y val="0.12569845967243695"/>
          <c:w val="0.82923891537935135"/>
          <c:h val="0.702260570501811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Data!$CO$9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Data!$CM$10:$CN$25</c:f>
              <c:multiLvlStrCache>
                <c:ptCount val="16"/>
                <c:lvl>
                  <c:pt idx="0">
                    <c:v>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2010</c:v>
                  </c:pt>
                  <c:pt idx="9">
                    <c:v>2011</c:v>
                  </c:pt>
                  <c:pt idx="10">
                    <c:v>2012</c:v>
                  </c:pt>
                  <c:pt idx="11">
                    <c:v>2013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</c:lvl>
                <c:lvl>
                  <c:pt idx="0">
                    <c:v>Dyretransport, overtrådt regler om dokumenter</c:v>
                  </c:pt>
                  <c:pt idx="8">
                    <c:v>Dyretransport, overtrådt regler om velfærd</c:v>
                  </c:pt>
                </c:lvl>
              </c:multiLvlStrCache>
            </c:multiLvlStrRef>
          </c:cat>
          <c:val>
            <c:numRef>
              <c:f>Data!$CO$10:$CO$25</c:f>
              <c:numCache>
                <c:formatCode>0.0%</c:formatCode>
                <c:ptCount val="16"/>
                <c:pt idx="0">
                  <c:v>1.0769074469165904E-2</c:v>
                </c:pt>
                <c:pt idx="1">
                  <c:v>1.3902486782847072E-2</c:v>
                </c:pt>
                <c:pt idx="2">
                  <c:v>1.2431480031323414E-2</c:v>
                </c:pt>
                <c:pt idx="3">
                  <c:v>5.263157894736842E-3</c:v>
                </c:pt>
                <c:pt idx="4">
                  <c:v>9.0558766859344889E-3</c:v>
                </c:pt>
                <c:pt idx="5">
                  <c:v>4.6471100784199826E-3</c:v>
                </c:pt>
                <c:pt idx="6">
                  <c:v>1.2080709420382984E-2</c:v>
                </c:pt>
                <c:pt idx="7">
                  <c:v>1.7413463580378E-2</c:v>
                </c:pt>
                <c:pt idx="8">
                  <c:v>7.6196281621456873E-3</c:v>
                </c:pt>
                <c:pt idx="9">
                  <c:v>7.5386724104170742E-3</c:v>
                </c:pt>
                <c:pt idx="10">
                  <c:v>7.4393108848864525E-3</c:v>
                </c:pt>
                <c:pt idx="11">
                  <c:v>3.0784508440913605E-3</c:v>
                </c:pt>
                <c:pt idx="12">
                  <c:v>6.9364161849710983E-3</c:v>
                </c:pt>
                <c:pt idx="13">
                  <c:v>6.0993319779262273E-3</c:v>
                </c:pt>
                <c:pt idx="14">
                  <c:v>3.727027374373474E-3</c:v>
                </c:pt>
                <c:pt idx="15">
                  <c:v>4.6719048630282436E-3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B-4814-AA46-22D73EB4C3B3}"/>
            </c:ext>
          </c:extLst>
        </c:ser>
        <c:ser>
          <c:idx val="1"/>
          <c:order val="1"/>
          <c:tx>
            <c:strRef>
              <c:f>Data!$CP$9</c:f>
              <c:strCache>
                <c:ptCount val="1"/>
                <c:pt idx="0">
                  <c:v>Udenlandske chauffører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Data!$CM$10:$CN$25</c:f>
              <c:multiLvlStrCache>
                <c:ptCount val="16"/>
                <c:lvl>
                  <c:pt idx="0">
                    <c:v>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2010</c:v>
                  </c:pt>
                  <c:pt idx="9">
                    <c:v>2011</c:v>
                  </c:pt>
                  <c:pt idx="10">
                    <c:v>2012</c:v>
                  </c:pt>
                  <c:pt idx="11">
                    <c:v>2013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</c:lvl>
                <c:lvl>
                  <c:pt idx="0">
                    <c:v>Dyretransport, overtrådt regler om dokumenter</c:v>
                  </c:pt>
                  <c:pt idx="8">
                    <c:v>Dyretransport, overtrådt regler om velfærd</c:v>
                  </c:pt>
                </c:lvl>
              </c:multiLvlStrCache>
            </c:multiLvlStrRef>
          </c:cat>
          <c:val>
            <c:numRef>
              <c:f>Data!$CP$10:$CP$25</c:f>
              <c:numCache>
                <c:formatCode>0.0%</c:formatCode>
                <c:ptCount val="16"/>
                <c:pt idx="0">
                  <c:v>3.9603960396039604E-3</c:v>
                </c:pt>
                <c:pt idx="1">
                  <c:v>9.8627787307032592E-3</c:v>
                </c:pt>
                <c:pt idx="2">
                  <c:v>2.7020941229452828E-3</c:v>
                </c:pt>
                <c:pt idx="3">
                  <c:v>2.3588382721509656E-3</c:v>
                </c:pt>
                <c:pt idx="4">
                  <c:v>4.4566335275968462E-3</c:v>
                </c:pt>
                <c:pt idx="5">
                  <c:v>3.2379924446842958E-3</c:v>
                </c:pt>
                <c:pt idx="6">
                  <c:v>7.6212471131639724E-3</c:v>
                </c:pt>
                <c:pt idx="7">
                  <c:v>5.2716021086408431E-3</c:v>
                </c:pt>
                <c:pt idx="8">
                  <c:v>1.2376237623762377E-2</c:v>
                </c:pt>
                <c:pt idx="9">
                  <c:v>1.3722126929674099E-2</c:v>
                </c:pt>
                <c:pt idx="10">
                  <c:v>4.7286647151542445E-3</c:v>
                </c:pt>
                <c:pt idx="11">
                  <c:v>7.2239422084623322E-3</c:v>
                </c:pt>
                <c:pt idx="12">
                  <c:v>5.3136784367500854E-3</c:v>
                </c:pt>
                <c:pt idx="13">
                  <c:v>1.0253642741500269E-2</c:v>
                </c:pt>
                <c:pt idx="14">
                  <c:v>9.6997690531177832E-3</c:v>
                </c:pt>
                <c:pt idx="15">
                  <c:v>1.0772404308961724E-2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5B-4814-AA46-22D73EB4C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96736"/>
        <c:axId val="113402624"/>
      </c:barChart>
      <c:catAx>
        <c:axId val="1133967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+mn-lt"/>
              </a:defRPr>
            </a:pPr>
            <a:endParaRPr lang="da-DK"/>
          </a:p>
        </c:txPr>
        <c:crossAx val="113402624"/>
        <c:crosses val="autoZero"/>
        <c:auto val="1"/>
        <c:lblAlgn val="ctr"/>
        <c:lblOffset val="100"/>
        <c:noMultiLvlLbl val="0"/>
      </c:catAx>
      <c:valAx>
        <c:axId val="113402624"/>
        <c:scaling>
          <c:orientation val="minMax"/>
          <c:max val="1.8000000000000002E-2"/>
        </c:scaling>
        <c:delete val="0"/>
        <c:axPos val="b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danske/udenlandske køretøjer i alt </a:t>
                </a:r>
              </a:p>
            </c:rich>
          </c:tx>
          <c:layout>
            <c:manualLayout>
              <c:xMode val="edge"/>
              <c:yMode val="edge"/>
              <c:x val="0.30256668394048269"/>
              <c:y val="0.88563626251958316"/>
            </c:manualLayout>
          </c:layout>
          <c:overlay val="0"/>
        </c:title>
        <c:numFmt formatCode="0.0%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crossAx val="113396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0.71330367486898594"/>
          <c:y val="0.13932203462374665"/>
          <c:w val="0.24107301057869723"/>
          <c:h val="9.5091097924362974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>
              <a:latin typeface="+mn-lt"/>
            </a:defRPr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 b="1">
          <a:latin typeface="+mn-lt"/>
          <a:cs typeface="Arial" pitchFamily="34" charset="0"/>
        </a:defRPr>
      </a:pPr>
      <a:endParaRPr lang="da-DK"/>
    </a:p>
  </c:txPr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Andel af cabotageforseelser i forhold til antal kontrollerede køretøjer</a:t>
            </a:r>
          </a:p>
          <a:p>
            <a:pPr>
              <a:defRPr sz="2000"/>
            </a:pPr>
            <a:r>
              <a:rPr lang="da-DK" sz="2000"/>
              <a:t>efter nationalitet 2012 - 2017</a:t>
            </a:r>
          </a:p>
        </c:rich>
      </c:tx>
      <c:layout>
        <c:manualLayout>
          <c:xMode val="edge"/>
          <c:yMode val="edge"/>
          <c:x val="0.14357870952645585"/>
          <c:y val="2.090290266691865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7444558171272609E-2"/>
          <c:y val="0.13256469116908975"/>
          <c:w val="0.91753630079761017"/>
          <c:h val="0.65085402770634726"/>
        </c:manualLayout>
      </c:layout>
      <c:barChart>
        <c:barDir val="col"/>
        <c:grouping val="clustered"/>
        <c:varyColors val="0"/>
        <c:ser>
          <c:idx val="0"/>
          <c:order val="0"/>
          <c:tx>
            <c:v>Danske chauffører*</c:v>
          </c:tx>
          <c:spPr>
            <a:solidFill>
              <a:schemeClr val="accent5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Data!$AR$9:$AW$9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Data!$AB$28:$AG$28</c:f>
              <c:numCache>
                <c:formatCode>0.0%</c:formatCode>
                <c:ptCount val="6"/>
                <c:pt idx="0">
                  <c:v>0</c:v>
                </c:pt>
                <c:pt idx="1">
                  <c:v>1.9860973187686197E-4</c:v>
                </c:pt>
                <c:pt idx="2">
                  <c:v>9.6339113680154141E-4</c:v>
                </c:pt>
                <c:pt idx="3">
                  <c:v>1.4522218995062445E-3</c:v>
                </c:pt>
                <c:pt idx="4">
                  <c:v>3.3414728184038042E-3</c:v>
                </c:pt>
                <c:pt idx="5">
                  <c:v>8.7067317901889998E-3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4-4B0E-8930-05373BAB6ED1}"/>
            </c:ext>
          </c:extLst>
        </c:ser>
        <c:ser>
          <c:idx val="1"/>
          <c:order val="1"/>
          <c:tx>
            <c:v>Udenlandske chauffører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Data!$AR$9:$AW$9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Data!$AJ$28:$AO$28</c:f>
              <c:numCache>
                <c:formatCode>0.0%</c:formatCode>
                <c:ptCount val="6"/>
                <c:pt idx="0">
                  <c:v>7.903625309614952E-2</c:v>
                </c:pt>
                <c:pt idx="1">
                  <c:v>2.6094648385670056E-2</c:v>
                </c:pt>
                <c:pt idx="2">
                  <c:v>2.6225574220089132E-2</c:v>
                </c:pt>
                <c:pt idx="3">
                  <c:v>2.0147508544702285E-2</c:v>
                </c:pt>
                <c:pt idx="4">
                  <c:v>2.1709006928406466E-2</c:v>
                </c:pt>
                <c:pt idx="5">
                  <c:v>1.237680495072198E-2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A4-4B0E-8930-05373BAB6ED1}"/>
            </c:ext>
          </c:extLst>
        </c:ser>
        <c:ser>
          <c:idx val="2"/>
          <c:order val="2"/>
          <c:tx>
            <c:v>I alt</c:v>
          </c:tx>
          <c:spPr>
            <a:solidFill>
              <a:schemeClr val="accent1">
                <a:lumMod val="5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Data!$AR$9:$AW$9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Data!$AR$28:$AW$28</c:f>
              <c:numCache>
                <c:formatCode>0.0%</c:formatCode>
                <c:ptCount val="6"/>
                <c:pt idx="0">
                  <c:v>2.3947601828477862E-2</c:v>
                </c:pt>
                <c:pt idx="1">
                  <c:v>1.0621254376075476E-2</c:v>
                </c:pt>
                <c:pt idx="2">
                  <c:v>1.0053040582212902E-2</c:v>
                </c:pt>
                <c:pt idx="3">
                  <c:v>7.9934541792547834E-3</c:v>
                </c:pt>
                <c:pt idx="4">
                  <c:v>9.908347783007183E-3</c:v>
                </c:pt>
                <c:pt idx="5">
                  <c:v>1.0471781305114638E-2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A4-4B0E-8930-05373BAB6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65184"/>
        <c:axId val="109166976"/>
      </c:barChart>
      <c:catAx>
        <c:axId val="1091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9166976"/>
        <c:crosses val="autoZero"/>
        <c:auto val="1"/>
        <c:lblAlgn val="ctr"/>
        <c:lblOffset val="100"/>
        <c:noMultiLvlLbl val="0"/>
      </c:catAx>
      <c:valAx>
        <c:axId val="109166976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9165184"/>
        <c:crosses val="autoZero"/>
        <c:crossBetween val="between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25737272738221617"/>
          <c:y val="0.14865639954457124"/>
          <c:w val="0.57263756827695966"/>
          <c:h val="4.4915095058667899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  <a:cs typeface="Arial" pitchFamily="34" charset="0"/>
        </a:defRPr>
      </a:pPr>
      <a:endParaRPr lang="da-DK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Andel af forseelser i forhold til antal kontrollerede køretøjer</a:t>
            </a:r>
          </a:p>
          <a:p>
            <a:pPr>
              <a:defRPr sz="2000"/>
            </a:pPr>
            <a:r>
              <a:rPr lang="da-DK" sz="2000"/>
              <a:t>efter nationalitet 2010 - 2017</a:t>
            </a:r>
          </a:p>
        </c:rich>
      </c:tx>
      <c:layout>
        <c:manualLayout>
          <c:xMode val="edge"/>
          <c:yMode val="edge"/>
          <c:x val="0.20230287777458522"/>
          <c:y val="8.362642724828440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7444558171272609E-2"/>
          <c:y val="0.13256469116908975"/>
          <c:w val="0.91753630079761017"/>
          <c:h val="0.77002871506265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Data!$Z$8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Data!$AP$9:$AW$9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Data!$Z$95:$AG$95</c:f>
              <c:numCache>
                <c:formatCode>0.0%</c:formatCode>
                <c:ptCount val="8"/>
                <c:pt idx="0">
                  <c:v>0.47353449151681398</c:v>
                </c:pt>
                <c:pt idx="1">
                  <c:v>0.68523595065596243</c:v>
                </c:pt>
                <c:pt idx="2">
                  <c:v>0.6600430696945967</c:v>
                </c:pt>
                <c:pt idx="3">
                  <c:v>0.54716981132075471</c:v>
                </c:pt>
                <c:pt idx="4">
                  <c:v>0.57495183044315989</c:v>
                </c:pt>
                <c:pt idx="5">
                  <c:v>0.53567625133120345</c:v>
                </c:pt>
                <c:pt idx="6">
                  <c:v>0.62228505333504691</c:v>
                </c:pt>
                <c:pt idx="7">
                  <c:v>0.56062858356338929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7-407A-8749-A5639AC8471C}"/>
            </c:ext>
          </c:extLst>
        </c:ser>
        <c:ser>
          <c:idx val="1"/>
          <c:order val="1"/>
          <c:tx>
            <c:strRef>
              <c:f>Data!$AH$8</c:f>
              <c:strCache>
                <c:ptCount val="1"/>
                <c:pt idx="0">
                  <c:v>Udenlandske chauffører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Data!$AP$9:$AW$9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Data!$AH$95:$AO$95</c:f>
              <c:numCache>
                <c:formatCode>0.0%</c:formatCode>
                <c:ptCount val="8"/>
                <c:pt idx="0">
                  <c:v>0.4069306930693069</c:v>
                </c:pt>
                <c:pt idx="1">
                  <c:v>0.44168096054888506</c:v>
                </c:pt>
                <c:pt idx="2">
                  <c:v>0.48817833821211437</c:v>
                </c:pt>
                <c:pt idx="3">
                  <c:v>0.50213769718413681</c:v>
                </c:pt>
                <c:pt idx="4">
                  <c:v>0.35567363729859447</c:v>
                </c:pt>
                <c:pt idx="5">
                  <c:v>0.35042273790250045</c:v>
                </c:pt>
                <c:pt idx="6">
                  <c:v>0.43394919168591223</c:v>
                </c:pt>
                <c:pt idx="7">
                  <c:v>0.33234013293605319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57-407A-8749-A5639AC8471C}"/>
            </c:ext>
          </c:extLst>
        </c:ser>
        <c:ser>
          <c:idx val="2"/>
          <c:order val="2"/>
          <c:tx>
            <c:strRef>
              <c:f>Data!$AP$8</c:f>
              <c:strCache>
                <c:ptCount val="1"/>
                <c:pt idx="0">
                  <c:v>I alt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Data!$AP$9:$AW$9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Data!$AP$95:$AW$95</c:f>
              <c:numCache>
                <c:formatCode>0.0%</c:formatCode>
                <c:ptCount val="8"/>
                <c:pt idx="0">
                  <c:v>0.46219337435724522</c:v>
                </c:pt>
                <c:pt idx="1">
                  <c:v>0.63996492906105529</c:v>
                </c:pt>
                <c:pt idx="2">
                  <c:v>0.60796888858565878</c:v>
                </c:pt>
                <c:pt idx="3">
                  <c:v>0.52904527383848576</c:v>
                </c:pt>
                <c:pt idx="4">
                  <c:v>0.49605279388183049</c:v>
                </c:pt>
                <c:pt idx="5">
                  <c:v>0.47085850956696879</c:v>
                </c:pt>
                <c:pt idx="6">
                  <c:v>0.55495004541326065</c:v>
                </c:pt>
                <c:pt idx="7">
                  <c:v>0.45083774250440917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57-407A-8749-A5639AC84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65184"/>
        <c:axId val="109166976"/>
      </c:barChart>
      <c:catAx>
        <c:axId val="1091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9166976"/>
        <c:crosses val="autoZero"/>
        <c:auto val="1"/>
        <c:lblAlgn val="ctr"/>
        <c:lblOffset val="100"/>
        <c:noMultiLvlLbl val="0"/>
      </c:catAx>
      <c:valAx>
        <c:axId val="109166976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9165184"/>
        <c:crosses val="autoZero"/>
        <c:crossBetween val="between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25737272738221617"/>
          <c:y val="0.14865639954457124"/>
          <c:w val="0.57263756827695966"/>
          <c:h val="4.4915095058667899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  <a:cs typeface="Arial" pitchFamily="34" charset="0"/>
        </a:defRPr>
      </a:pPr>
      <a:endParaRPr lang="da-DK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</a:t>
            </a:r>
          </a:p>
          <a:p>
            <a:pPr>
              <a:defRPr sz="2000"/>
            </a:pPr>
            <a:r>
              <a:rPr lang="da-DK" sz="2000"/>
              <a:t>danske lastbiler, vogntog og særtransporter 2010</a:t>
            </a:r>
          </a:p>
        </c:rich>
      </c:tx>
      <c:layout>
        <c:manualLayout>
          <c:xMode val="edge"/>
          <c:yMode val="edge"/>
          <c:x val="0.3065813446809425"/>
          <c:y val="1.25391849529780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9765671105085398"/>
          <c:y val="0.13327217387971527"/>
          <c:w val="0.57841477651050477"/>
          <c:h val="0.7163336371566545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Data!$AZ$9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Data!$AY$10:$AY$30</c:f>
              <c:strCache>
                <c:ptCount val="21"/>
                <c:pt idx="0">
                  <c:v>Kørsel i frakendelsestiden¹</c:v>
                </c:pt>
                <c:pt idx="1">
                  <c:v>Manipulation, kontrolapparat og hastighedsbegrænser²</c:v>
                </c:pt>
                <c:pt idx="2">
                  <c:v>Miljøzonebekendtgørelse, miljøzonemærke¹</c:v>
                </c:pt>
                <c:pt idx="3">
                  <c:v>Afgift, vejbenyttelse</c:v>
                </c:pt>
                <c:pt idx="4">
                  <c:v>Lastbiler: Adfærd, opmærksomhed, spejlindstilling²</c:v>
                </c:pt>
                <c:pt idx="5">
                  <c:v>Kørselsforbud³</c:v>
                </c:pt>
                <c:pt idx="6">
                  <c:v>Belæsning²</c:v>
                </c:pt>
                <c:pt idx="7">
                  <c:v>Kørekort²</c:v>
                </c:pt>
                <c:pt idx="8">
                  <c:v>Attest eller dokument ikke medbragt</c:v>
                </c:pt>
                <c:pt idx="9">
                  <c:v>Godskørsel²</c:v>
                </c:pt>
                <c:pt idx="10">
                  <c:v>Særtransportbekendtgørelsen</c:v>
                </c:pt>
                <c:pt idx="11">
                  <c:v>Dyretransport²</c:v>
                </c:pt>
                <c:pt idx="12">
                  <c:v>Hastighed²</c:v>
                </c:pt>
                <c:pt idx="13">
                  <c:v>Dimensioner²</c:v>
                </c:pt>
                <c:pt idx="14">
                  <c:v>Overbelastning²</c:v>
                </c:pt>
                <c:pt idx="15">
                  <c:v>Farligt gods</c:v>
                </c:pt>
                <c:pt idx="16">
                  <c:v>Kontrolapparat, fejl ved eller brug af</c:v>
                </c:pt>
                <c:pt idx="17">
                  <c:v>Mobiltelefon, benyttet håndholdt</c:v>
                </c:pt>
                <c:pt idx="18">
                  <c:v>Sikkerhedssele, forsæde</c:v>
                </c:pt>
                <c:pt idx="19">
                  <c:v>Fejl og mangler²</c:v>
                </c:pt>
                <c:pt idx="20">
                  <c:v>Køre-/hviletidsovertrædelser</c:v>
                </c:pt>
              </c:strCache>
            </c:strRef>
          </c:cat>
          <c:val>
            <c:numRef>
              <c:f>Data!$AZ$10:$AZ$30</c:f>
              <c:numCache>
                <c:formatCode>0.0%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9.1435537945748252E-4</c:v>
                </c:pt>
                <c:pt idx="4">
                  <c:v>1.2191405059433099E-3</c:v>
                </c:pt>
                <c:pt idx="5">
                  <c:v>4.9781570659351822E-3</c:v>
                </c:pt>
                <c:pt idx="6">
                  <c:v>6.1972975718784925E-3</c:v>
                </c:pt>
                <c:pt idx="7">
                  <c:v>9.9563141318703644E-3</c:v>
                </c:pt>
                <c:pt idx="8">
                  <c:v>1.015950421619425E-2</c:v>
                </c:pt>
                <c:pt idx="9">
                  <c:v>1.1683429848623387E-2</c:v>
                </c:pt>
                <c:pt idx="10">
                  <c:v>1.462968607131972E-2</c:v>
                </c:pt>
                <c:pt idx="11">
                  <c:v>1.8388702631311593E-2</c:v>
                </c:pt>
                <c:pt idx="12">
                  <c:v>1.9404653052931018E-2</c:v>
                </c:pt>
                <c:pt idx="13">
                  <c:v>2.4078024992380372E-2</c:v>
                </c:pt>
                <c:pt idx="14">
                  <c:v>2.8446611805343899E-2</c:v>
                </c:pt>
                <c:pt idx="15">
                  <c:v>3.2612008533983543E-2</c:v>
                </c:pt>
                <c:pt idx="16">
                  <c:v>3.3526363913441021E-2</c:v>
                </c:pt>
                <c:pt idx="17">
                  <c:v>3.4135934166412682E-2</c:v>
                </c:pt>
                <c:pt idx="18">
                  <c:v>3.505028954587016E-2</c:v>
                </c:pt>
                <c:pt idx="19">
                  <c:v>4.5920959057198008E-2</c:v>
                </c:pt>
                <c:pt idx="20">
                  <c:v>7.0811744386873918E-2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2C-4D37-BBC1-9F6ADF419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9245568"/>
        <c:axId val="109247104"/>
      </c:barChart>
      <c:catAx>
        <c:axId val="109245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/>
            </a:pPr>
            <a:endParaRPr lang="da-DK"/>
          </a:p>
        </c:txPr>
        <c:crossAx val="109247104"/>
        <c:crosses val="autoZero"/>
        <c:auto val="1"/>
        <c:lblAlgn val="ctr"/>
        <c:lblOffset val="100"/>
        <c:noMultiLvlLbl val="0"/>
      </c:catAx>
      <c:valAx>
        <c:axId val="109247104"/>
        <c:scaling>
          <c:orientation val="minMax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 køretøjer i alt </a:t>
                </a:r>
              </a:p>
            </c:rich>
          </c:tx>
          <c:layout>
            <c:manualLayout>
              <c:xMode val="edge"/>
              <c:yMode val="edge"/>
              <c:x val="0.51506819579998764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9245568"/>
        <c:crosses val="autoZero"/>
        <c:crossBetween val="between"/>
        <c:majorUnit val="1.0000000000000002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7693383516415615"/>
          <c:y val="0.4416344214221925"/>
          <c:w val="0.18212730061761728"/>
          <c:h val="8.2484988545350857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</a:t>
            </a:r>
          </a:p>
          <a:p>
            <a:pPr>
              <a:defRPr sz="2000"/>
            </a:pPr>
            <a:r>
              <a:rPr lang="da-DK" sz="2000"/>
              <a:t>lastbiler, vogntog og særtransporter efter nationalitet 2010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0311985451116888"/>
          <c:y val="0.1311830801170748"/>
          <c:w val="0.55520061061951476"/>
          <c:h val="0.71842273091929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Data!$AZ$9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Data!$AY$10:$AY$30</c:f>
              <c:strCache>
                <c:ptCount val="21"/>
                <c:pt idx="0">
                  <c:v>Kørsel i frakendelsestiden¹</c:v>
                </c:pt>
                <c:pt idx="1">
                  <c:v>Manipulation, kontrolapparat og hastighedsbegrænser²</c:v>
                </c:pt>
                <c:pt idx="2">
                  <c:v>Miljøzonebekendtgørelse, miljøzonemærke¹</c:v>
                </c:pt>
                <c:pt idx="3">
                  <c:v>Afgift, vejbenyttelse</c:v>
                </c:pt>
                <c:pt idx="4">
                  <c:v>Lastbiler: Adfærd, opmærksomhed, spejlindstilling²</c:v>
                </c:pt>
                <c:pt idx="5">
                  <c:v>Kørselsforbud³</c:v>
                </c:pt>
                <c:pt idx="6">
                  <c:v>Belæsning²</c:v>
                </c:pt>
                <c:pt idx="7">
                  <c:v>Kørekort²</c:v>
                </c:pt>
                <c:pt idx="8">
                  <c:v>Attest eller dokument ikke medbragt</c:v>
                </c:pt>
                <c:pt idx="9">
                  <c:v>Godskørsel²</c:v>
                </c:pt>
                <c:pt idx="10">
                  <c:v>Særtransportbekendtgørelsen</c:v>
                </c:pt>
                <c:pt idx="11">
                  <c:v>Dyretransport²</c:v>
                </c:pt>
                <c:pt idx="12">
                  <c:v>Hastighed²</c:v>
                </c:pt>
                <c:pt idx="13">
                  <c:v>Dimensioner²</c:v>
                </c:pt>
                <c:pt idx="14">
                  <c:v>Overbelastning²</c:v>
                </c:pt>
                <c:pt idx="15">
                  <c:v>Farligt gods</c:v>
                </c:pt>
                <c:pt idx="16">
                  <c:v>Kontrolapparat, fejl ved eller brug af</c:v>
                </c:pt>
                <c:pt idx="17">
                  <c:v>Mobiltelefon, benyttet håndholdt</c:v>
                </c:pt>
                <c:pt idx="18">
                  <c:v>Sikkerhedssele, forsæde</c:v>
                </c:pt>
                <c:pt idx="19">
                  <c:v>Fejl og mangler²</c:v>
                </c:pt>
                <c:pt idx="20">
                  <c:v>Køre-/hviletidsovertrædelser</c:v>
                </c:pt>
              </c:strCache>
            </c:strRef>
          </c:cat>
          <c:val>
            <c:numRef>
              <c:f>Data!$AZ$10:$AZ$30</c:f>
              <c:numCache>
                <c:formatCode>0.0%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9.1435537945748252E-4</c:v>
                </c:pt>
                <c:pt idx="4">
                  <c:v>1.2191405059433099E-3</c:v>
                </c:pt>
                <c:pt idx="5">
                  <c:v>4.9781570659351822E-3</c:v>
                </c:pt>
                <c:pt idx="6">
                  <c:v>6.1972975718784925E-3</c:v>
                </c:pt>
                <c:pt idx="7">
                  <c:v>9.9563141318703644E-3</c:v>
                </c:pt>
                <c:pt idx="8">
                  <c:v>1.015950421619425E-2</c:v>
                </c:pt>
                <c:pt idx="9">
                  <c:v>1.1683429848623387E-2</c:v>
                </c:pt>
                <c:pt idx="10">
                  <c:v>1.462968607131972E-2</c:v>
                </c:pt>
                <c:pt idx="11">
                  <c:v>1.8388702631311593E-2</c:v>
                </c:pt>
                <c:pt idx="12">
                  <c:v>1.9404653052931018E-2</c:v>
                </c:pt>
                <c:pt idx="13">
                  <c:v>2.4078024992380372E-2</c:v>
                </c:pt>
                <c:pt idx="14">
                  <c:v>2.8446611805343899E-2</c:v>
                </c:pt>
                <c:pt idx="15">
                  <c:v>3.2612008533983543E-2</c:v>
                </c:pt>
                <c:pt idx="16">
                  <c:v>3.3526363913441021E-2</c:v>
                </c:pt>
                <c:pt idx="17">
                  <c:v>3.4135934166412682E-2</c:v>
                </c:pt>
                <c:pt idx="18">
                  <c:v>3.505028954587016E-2</c:v>
                </c:pt>
                <c:pt idx="19">
                  <c:v>4.5920959057198008E-2</c:v>
                </c:pt>
                <c:pt idx="20">
                  <c:v>7.0811744386873918E-2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D-46CA-9587-F50BF6575208}"/>
            </c:ext>
          </c:extLst>
        </c:ser>
        <c:ser>
          <c:idx val="1"/>
          <c:order val="1"/>
          <c:tx>
            <c:strRef>
              <c:f>Data!$BA$9</c:f>
              <c:strCache>
                <c:ptCount val="1"/>
                <c:pt idx="0">
                  <c:v>Udenlandske chauffører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Data!$AY$10:$AY$30</c:f>
              <c:strCache>
                <c:ptCount val="21"/>
                <c:pt idx="0">
                  <c:v>Kørsel i frakendelsestiden¹</c:v>
                </c:pt>
                <c:pt idx="1">
                  <c:v>Manipulation, kontrolapparat og hastighedsbegrænser²</c:v>
                </c:pt>
                <c:pt idx="2">
                  <c:v>Miljøzonebekendtgørelse, miljøzonemærke¹</c:v>
                </c:pt>
                <c:pt idx="3">
                  <c:v>Afgift, vejbenyttelse</c:v>
                </c:pt>
                <c:pt idx="4">
                  <c:v>Lastbiler: Adfærd, opmærksomhed, spejlindstilling²</c:v>
                </c:pt>
                <c:pt idx="5">
                  <c:v>Kørselsforbud³</c:v>
                </c:pt>
                <c:pt idx="6">
                  <c:v>Belæsning²</c:v>
                </c:pt>
                <c:pt idx="7">
                  <c:v>Kørekort²</c:v>
                </c:pt>
                <c:pt idx="8">
                  <c:v>Attest eller dokument ikke medbragt</c:v>
                </c:pt>
                <c:pt idx="9">
                  <c:v>Godskørsel²</c:v>
                </c:pt>
                <c:pt idx="10">
                  <c:v>Særtransportbekendtgørelsen</c:v>
                </c:pt>
                <c:pt idx="11">
                  <c:v>Dyretransport²</c:v>
                </c:pt>
                <c:pt idx="12">
                  <c:v>Hastighed²</c:v>
                </c:pt>
                <c:pt idx="13">
                  <c:v>Dimensioner²</c:v>
                </c:pt>
                <c:pt idx="14">
                  <c:v>Overbelastning²</c:v>
                </c:pt>
                <c:pt idx="15">
                  <c:v>Farligt gods</c:v>
                </c:pt>
                <c:pt idx="16">
                  <c:v>Kontrolapparat, fejl ved eller brug af</c:v>
                </c:pt>
                <c:pt idx="17">
                  <c:v>Mobiltelefon, benyttet håndholdt</c:v>
                </c:pt>
                <c:pt idx="18">
                  <c:v>Sikkerhedssele, forsæde</c:v>
                </c:pt>
                <c:pt idx="19">
                  <c:v>Fejl og mangler²</c:v>
                </c:pt>
                <c:pt idx="20">
                  <c:v>Køre-/hviletidsovertrædelser</c:v>
                </c:pt>
              </c:strCache>
            </c:strRef>
          </c:cat>
          <c:val>
            <c:numRef>
              <c:f>Data!$BA$10:$BA$30</c:f>
              <c:numCache>
                <c:formatCode>0.0%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2.4257425742574258E-2</c:v>
                </c:pt>
                <c:pt idx="4">
                  <c:v>0</c:v>
                </c:pt>
                <c:pt idx="5">
                  <c:v>2.9702970297029703E-3</c:v>
                </c:pt>
                <c:pt idx="6">
                  <c:v>0</c:v>
                </c:pt>
                <c:pt idx="7">
                  <c:v>2.4752475247524753E-3</c:v>
                </c:pt>
                <c:pt idx="8">
                  <c:v>9.9009900990099011E-4</c:v>
                </c:pt>
                <c:pt idx="9">
                  <c:v>1.7326732673267328E-2</c:v>
                </c:pt>
                <c:pt idx="10">
                  <c:v>1.3366336633663366E-2</c:v>
                </c:pt>
                <c:pt idx="11">
                  <c:v>1.6336633663366337E-2</c:v>
                </c:pt>
                <c:pt idx="12">
                  <c:v>1.089108910891089E-2</c:v>
                </c:pt>
                <c:pt idx="13">
                  <c:v>2.1782178217821781E-2</c:v>
                </c:pt>
                <c:pt idx="14">
                  <c:v>2.4752475247524753E-3</c:v>
                </c:pt>
                <c:pt idx="15">
                  <c:v>1.3366336633663366E-2</c:v>
                </c:pt>
                <c:pt idx="16">
                  <c:v>6.2376237623762376E-2</c:v>
                </c:pt>
                <c:pt idx="17">
                  <c:v>2.9702970297029703E-3</c:v>
                </c:pt>
                <c:pt idx="18">
                  <c:v>3.4653465346534654E-3</c:v>
                </c:pt>
                <c:pt idx="19">
                  <c:v>1.089108910891089E-2</c:v>
                </c:pt>
                <c:pt idx="20">
                  <c:v>0.15247524752475247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0D-46CA-9587-F50BF657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6285312"/>
        <c:axId val="106291200"/>
      </c:barChart>
      <c:catAx>
        <c:axId val="106285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/>
            </a:pPr>
            <a:endParaRPr lang="da-DK"/>
          </a:p>
        </c:txPr>
        <c:crossAx val="106291200"/>
        <c:crosses val="autoZero"/>
        <c:auto val="1"/>
        <c:lblAlgn val="ctr"/>
        <c:lblOffset val="100"/>
        <c:noMultiLvlLbl val="0"/>
      </c:catAx>
      <c:valAx>
        <c:axId val="106291200"/>
        <c:scaling>
          <c:orientation val="minMax"/>
          <c:max val="0.16000000000000003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danske/udenlandske køretøjer i alt </a:t>
                </a:r>
              </a:p>
            </c:rich>
          </c:tx>
          <c:layout>
            <c:manualLayout>
              <c:xMode val="edge"/>
              <c:yMode val="edge"/>
              <c:x val="0.39995916580028312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6285312"/>
        <c:crosses val="autoZero"/>
        <c:crossBetween val="between"/>
        <c:majorUnit val="2.0000000000000004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1823155677699957"/>
          <c:y val="0.42910687104550804"/>
          <c:w val="0.2315158353414625"/>
          <c:h val="9.4999465192242824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</a:t>
            </a:r>
          </a:p>
          <a:p>
            <a:pPr>
              <a:defRPr sz="2000"/>
            </a:pPr>
            <a:r>
              <a:rPr lang="da-DK" sz="2000"/>
              <a:t>danske lastbiler, vogntog og særtransporter 2011</a:t>
            </a:r>
          </a:p>
        </c:rich>
      </c:tx>
      <c:layout>
        <c:manualLayout>
          <c:xMode val="edge"/>
          <c:yMode val="edge"/>
          <c:x val="0.30248717886722704"/>
          <c:y val="1.04493207941483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9765757132066903"/>
          <c:y val="0.12909398635443436"/>
          <c:w val="0.56066289381001455"/>
          <c:h val="0.720511824681935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Data!$BE$9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Data!$BD$10:$BD$30</c:f>
              <c:strCache>
                <c:ptCount val="21"/>
                <c:pt idx="0">
                  <c:v>Kørsel i frakendelsestiden¹</c:v>
                </c:pt>
                <c:pt idx="1">
                  <c:v>Manipulation, kontrolapparat og hastighedsbegrænser²</c:v>
                </c:pt>
                <c:pt idx="2">
                  <c:v>Miljøzonebekendtgørelse, miljøzonemærke¹</c:v>
                </c:pt>
                <c:pt idx="3">
                  <c:v>Afgift, vejbenyttelse</c:v>
                </c:pt>
                <c:pt idx="4">
                  <c:v>Lastbiler: Adfærd, opmærksomhed, spejlindstilling²</c:v>
                </c:pt>
                <c:pt idx="5">
                  <c:v>Kørselsforbud³</c:v>
                </c:pt>
                <c:pt idx="6">
                  <c:v>Belæsning²</c:v>
                </c:pt>
                <c:pt idx="7">
                  <c:v>Kørekort²</c:v>
                </c:pt>
                <c:pt idx="8">
                  <c:v>Attest eller dokument ikke medbragt</c:v>
                </c:pt>
                <c:pt idx="9">
                  <c:v>Særtransportbekendtgørelsen</c:v>
                </c:pt>
                <c:pt idx="10">
                  <c:v>Dyretransport²</c:v>
                </c:pt>
                <c:pt idx="11">
                  <c:v>Dimensioner²</c:v>
                </c:pt>
                <c:pt idx="12">
                  <c:v>Farligt gods</c:v>
                </c:pt>
                <c:pt idx="13">
                  <c:v>Godskørsel²</c:v>
                </c:pt>
                <c:pt idx="14">
                  <c:v>Hastighed²</c:v>
                </c:pt>
                <c:pt idx="15">
                  <c:v>Mobiltelefon, benyttet håndholdt</c:v>
                </c:pt>
                <c:pt idx="16">
                  <c:v>Overbelastning²</c:v>
                </c:pt>
                <c:pt idx="17">
                  <c:v>Sikkerhedssele, forsæde</c:v>
                </c:pt>
                <c:pt idx="18">
                  <c:v>Fejl og mangler²</c:v>
                </c:pt>
                <c:pt idx="19">
                  <c:v>Kontrolapparat, fejl ved eller brug af</c:v>
                </c:pt>
                <c:pt idx="20">
                  <c:v>Køre-/hviletidsovertrædelser</c:v>
                </c:pt>
              </c:strCache>
            </c:strRef>
          </c:cat>
          <c:val>
            <c:numRef>
              <c:f>Data!$BE$10:$BE$30</c:f>
              <c:numCache>
                <c:formatCode>0.0%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9.790483649892304E-4</c:v>
                </c:pt>
                <c:pt idx="4">
                  <c:v>9.790483649892304E-4</c:v>
                </c:pt>
                <c:pt idx="5">
                  <c:v>6.7554337184256904E-3</c:v>
                </c:pt>
                <c:pt idx="6">
                  <c:v>1.1454865870373997E-2</c:v>
                </c:pt>
                <c:pt idx="7">
                  <c:v>1.1846485216369688E-2</c:v>
                </c:pt>
                <c:pt idx="8">
                  <c:v>1.4294106128842765E-2</c:v>
                </c:pt>
                <c:pt idx="9">
                  <c:v>1.7622870569806149E-2</c:v>
                </c:pt>
                <c:pt idx="10">
                  <c:v>2.1441159193264146E-2</c:v>
                </c:pt>
                <c:pt idx="11">
                  <c:v>2.5651067162717839E-2</c:v>
                </c:pt>
                <c:pt idx="12">
                  <c:v>2.7707068729195223E-2</c:v>
                </c:pt>
                <c:pt idx="13">
                  <c:v>2.9273546113177992E-2</c:v>
                </c:pt>
                <c:pt idx="14">
                  <c:v>3.0742118660661837E-2</c:v>
                </c:pt>
                <c:pt idx="15">
                  <c:v>3.6028979831603684E-2</c:v>
                </c:pt>
                <c:pt idx="16">
                  <c:v>4.3959271588016449E-2</c:v>
                </c:pt>
                <c:pt idx="17">
                  <c:v>4.6896416682984138E-2</c:v>
                </c:pt>
                <c:pt idx="18">
                  <c:v>5.7176424515371062E-2</c:v>
                </c:pt>
                <c:pt idx="19">
                  <c:v>5.8351282553358134E-2</c:v>
                </c:pt>
                <c:pt idx="20">
                  <c:v>0.13138829058155474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A-4B63-B3EB-2DF345B59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9578112"/>
        <c:axId val="109579648"/>
      </c:barChart>
      <c:catAx>
        <c:axId val="109578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/>
            </a:pPr>
            <a:endParaRPr lang="da-DK"/>
          </a:p>
        </c:txPr>
        <c:crossAx val="109579648"/>
        <c:crosses val="autoZero"/>
        <c:auto val="1"/>
        <c:lblAlgn val="ctr"/>
        <c:lblOffset val="100"/>
        <c:noMultiLvlLbl val="0"/>
      </c:catAx>
      <c:valAx>
        <c:axId val="109579648"/>
        <c:scaling>
          <c:orientation val="minMax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 køretøjer i alt </a:t>
                </a:r>
              </a:p>
            </c:rich>
          </c:tx>
          <c:layout>
            <c:manualLayout>
              <c:xMode val="edge"/>
              <c:yMode val="edge"/>
              <c:x val="0.47684040006769879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9578112"/>
        <c:crosses val="autoZero"/>
        <c:crossBetween val="between"/>
        <c:majorUnit val="1.0000000000000002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4961685733113326"/>
          <c:y val="0.46043627256976799"/>
          <c:w val="0.18076848889282904"/>
          <c:h val="7.621770725742949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</a:t>
            </a:r>
          </a:p>
          <a:p>
            <a:pPr>
              <a:defRPr sz="2000"/>
            </a:pPr>
            <a:r>
              <a:rPr lang="da-DK" sz="2000"/>
              <a:t>lastbiler, vogntog og særtransporter efter nationalitet 2011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976580014555765"/>
          <c:y val="0.1311830801170748"/>
          <c:w val="0.56066246367510708"/>
          <c:h val="0.71842273091929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Data!$BE$9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Data!$BD$10:$BD$30</c:f>
              <c:strCache>
                <c:ptCount val="21"/>
                <c:pt idx="0">
                  <c:v>Kørsel i frakendelsestiden¹</c:v>
                </c:pt>
                <c:pt idx="1">
                  <c:v>Manipulation, kontrolapparat og hastighedsbegrænser²</c:v>
                </c:pt>
                <c:pt idx="2">
                  <c:v>Miljøzonebekendtgørelse, miljøzonemærke¹</c:v>
                </c:pt>
                <c:pt idx="3">
                  <c:v>Afgift, vejbenyttelse</c:v>
                </c:pt>
                <c:pt idx="4">
                  <c:v>Lastbiler: Adfærd, opmærksomhed, spejlindstilling²</c:v>
                </c:pt>
                <c:pt idx="5">
                  <c:v>Kørselsforbud³</c:v>
                </c:pt>
                <c:pt idx="6">
                  <c:v>Belæsning²</c:v>
                </c:pt>
                <c:pt idx="7">
                  <c:v>Kørekort²</c:v>
                </c:pt>
                <c:pt idx="8">
                  <c:v>Attest eller dokument ikke medbragt</c:v>
                </c:pt>
                <c:pt idx="9">
                  <c:v>Særtransportbekendtgørelsen</c:v>
                </c:pt>
                <c:pt idx="10">
                  <c:v>Dyretransport²</c:v>
                </c:pt>
                <c:pt idx="11">
                  <c:v>Dimensioner²</c:v>
                </c:pt>
                <c:pt idx="12">
                  <c:v>Farligt gods</c:v>
                </c:pt>
                <c:pt idx="13">
                  <c:v>Godskørsel²</c:v>
                </c:pt>
                <c:pt idx="14">
                  <c:v>Hastighed²</c:v>
                </c:pt>
                <c:pt idx="15">
                  <c:v>Mobiltelefon, benyttet håndholdt</c:v>
                </c:pt>
                <c:pt idx="16">
                  <c:v>Overbelastning²</c:v>
                </c:pt>
                <c:pt idx="17">
                  <c:v>Sikkerhedssele, forsæde</c:v>
                </c:pt>
                <c:pt idx="18">
                  <c:v>Fejl og mangler²</c:v>
                </c:pt>
                <c:pt idx="19">
                  <c:v>Kontrolapparat, fejl ved eller brug af</c:v>
                </c:pt>
                <c:pt idx="20">
                  <c:v>Køre-/hviletidsovertrædelser</c:v>
                </c:pt>
              </c:strCache>
            </c:strRef>
          </c:cat>
          <c:val>
            <c:numRef>
              <c:f>Data!$BE$10:$BE$30</c:f>
              <c:numCache>
                <c:formatCode>0.0%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9.790483649892304E-4</c:v>
                </c:pt>
                <c:pt idx="4">
                  <c:v>9.790483649892304E-4</c:v>
                </c:pt>
                <c:pt idx="5">
                  <c:v>6.7554337184256904E-3</c:v>
                </c:pt>
                <c:pt idx="6">
                  <c:v>1.1454865870373997E-2</c:v>
                </c:pt>
                <c:pt idx="7">
                  <c:v>1.1846485216369688E-2</c:v>
                </c:pt>
                <c:pt idx="8">
                  <c:v>1.4294106128842765E-2</c:v>
                </c:pt>
                <c:pt idx="9">
                  <c:v>1.7622870569806149E-2</c:v>
                </c:pt>
                <c:pt idx="10">
                  <c:v>2.1441159193264146E-2</c:v>
                </c:pt>
                <c:pt idx="11">
                  <c:v>2.5651067162717839E-2</c:v>
                </c:pt>
                <c:pt idx="12">
                  <c:v>2.7707068729195223E-2</c:v>
                </c:pt>
                <c:pt idx="13">
                  <c:v>2.9273546113177992E-2</c:v>
                </c:pt>
                <c:pt idx="14">
                  <c:v>3.0742118660661837E-2</c:v>
                </c:pt>
                <c:pt idx="15">
                  <c:v>3.6028979831603684E-2</c:v>
                </c:pt>
                <c:pt idx="16">
                  <c:v>4.3959271588016449E-2</c:v>
                </c:pt>
                <c:pt idx="17">
                  <c:v>4.6896416682984138E-2</c:v>
                </c:pt>
                <c:pt idx="18">
                  <c:v>5.7176424515371062E-2</c:v>
                </c:pt>
                <c:pt idx="19">
                  <c:v>5.8351282553358134E-2</c:v>
                </c:pt>
                <c:pt idx="20">
                  <c:v>0.13138829058155474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2-424F-AF28-C90B291F8572}"/>
            </c:ext>
          </c:extLst>
        </c:ser>
        <c:ser>
          <c:idx val="1"/>
          <c:order val="1"/>
          <c:tx>
            <c:strRef>
              <c:f>Data!$BF$9</c:f>
              <c:strCache>
                <c:ptCount val="1"/>
                <c:pt idx="0">
                  <c:v>Udenlandske chauffører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Data!$BD$10:$BD$30</c:f>
              <c:strCache>
                <c:ptCount val="21"/>
                <c:pt idx="0">
                  <c:v>Kørsel i frakendelsestiden¹</c:v>
                </c:pt>
                <c:pt idx="1">
                  <c:v>Manipulation, kontrolapparat og hastighedsbegrænser²</c:v>
                </c:pt>
                <c:pt idx="2">
                  <c:v>Miljøzonebekendtgørelse, miljøzonemærke¹</c:v>
                </c:pt>
                <c:pt idx="3">
                  <c:v>Afgift, vejbenyttelse</c:v>
                </c:pt>
                <c:pt idx="4">
                  <c:v>Lastbiler: Adfærd, opmærksomhed, spejlindstilling²</c:v>
                </c:pt>
                <c:pt idx="5">
                  <c:v>Kørselsforbud³</c:v>
                </c:pt>
                <c:pt idx="6">
                  <c:v>Belæsning²</c:v>
                </c:pt>
                <c:pt idx="7">
                  <c:v>Kørekort²</c:v>
                </c:pt>
                <c:pt idx="8">
                  <c:v>Attest eller dokument ikke medbragt</c:v>
                </c:pt>
                <c:pt idx="9">
                  <c:v>Særtransportbekendtgørelsen</c:v>
                </c:pt>
                <c:pt idx="10">
                  <c:v>Dyretransport²</c:v>
                </c:pt>
                <c:pt idx="11">
                  <c:v>Dimensioner²</c:v>
                </c:pt>
                <c:pt idx="12">
                  <c:v>Farligt gods</c:v>
                </c:pt>
                <c:pt idx="13">
                  <c:v>Godskørsel²</c:v>
                </c:pt>
                <c:pt idx="14">
                  <c:v>Hastighed²</c:v>
                </c:pt>
                <c:pt idx="15">
                  <c:v>Mobiltelefon, benyttet håndholdt</c:v>
                </c:pt>
                <c:pt idx="16">
                  <c:v>Overbelastning²</c:v>
                </c:pt>
                <c:pt idx="17">
                  <c:v>Sikkerhedssele, forsæde</c:v>
                </c:pt>
                <c:pt idx="18">
                  <c:v>Fejl og mangler²</c:v>
                </c:pt>
                <c:pt idx="19">
                  <c:v>Kontrolapparat, fejl ved eller brug af</c:v>
                </c:pt>
                <c:pt idx="20">
                  <c:v>Køre-/hviletidsovertrædelser</c:v>
                </c:pt>
              </c:strCache>
            </c:strRef>
          </c:cat>
          <c:val>
            <c:numRef>
              <c:f>Data!$BF$10:$BF$30</c:f>
              <c:numCache>
                <c:formatCode>0.0%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3.3876500857632934E-2</c:v>
                </c:pt>
                <c:pt idx="4">
                  <c:v>4.288164665523156E-4</c:v>
                </c:pt>
                <c:pt idx="5">
                  <c:v>1.7152658662092624E-3</c:v>
                </c:pt>
                <c:pt idx="6">
                  <c:v>1.2864493996569469E-3</c:v>
                </c:pt>
                <c:pt idx="7">
                  <c:v>8.576329331046312E-4</c:v>
                </c:pt>
                <c:pt idx="8">
                  <c:v>6.8610634648370496E-3</c:v>
                </c:pt>
                <c:pt idx="9">
                  <c:v>1.2864493996569469E-3</c:v>
                </c:pt>
                <c:pt idx="10">
                  <c:v>2.358490566037736E-2</c:v>
                </c:pt>
                <c:pt idx="11">
                  <c:v>9.8627787307032592E-3</c:v>
                </c:pt>
                <c:pt idx="12">
                  <c:v>8.1475128644939963E-3</c:v>
                </c:pt>
                <c:pt idx="13">
                  <c:v>3.0874785591766724E-2</c:v>
                </c:pt>
                <c:pt idx="14">
                  <c:v>1.1578044596912522E-2</c:v>
                </c:pt>
                <c:pt idx="15">
                  <c:v>4.2881646655231562E-3</c:v>
                </c:pt>
                <c:pt idx="16">
                  <c:v>4.7169811320754715E-3</c:v>
                </c:pt>
                <c:pt idx="17">
                  <c:v>1.2864493996569469E-3</c:v>
                </c:pt>
                <c:pt idx="18">
                  <c:v>9.433962264150943E-3</c:v>
                </c:pt>
                <c:pt idx="19">
                  <c:v>5.5317324185248713E-2</c:v>
                </c:pt>
                <c:pt idx="20">
                  <c:v>0.15566037735849056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2-424F-AF28-C90B291F8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9633536"/>
        <c:axId val="109635072"/>
      </c:barChart>
      <c:catAx>
        <c:axId val="109633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/>
            </a:pPr>
            <a:endParaRPr lang="da-DK"/>
          </a:p>
        </c:txPr>
        <c:crossAx val="109635072"/>
        <c:crosses val="autoZero"/>
        <c:auto val="1"/>
        <c:lblAlgn val="ctr"/>
        <c:lblOffset val="100"/>
        <c:noMultiLvlLbl val="0"/>
      </c:catAx>
      <c:valAx>
        <c:axId val="109635072"/>
        <c:scaling>
          <c:orientation val="minMax"/>
          <c:max val="0.16000000000000003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danske/udenlandske køretøjer i alt </a:t>
                </a:r>
              </a:p>
            </c:rich>
          </c:tx>
          <c:layout>
            <c:manualLayout>
              <c:xMode val="edge"/>
              <c:yMode val="edge"/>
              <c:x val="0.40132388773818828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09633536"/>
        <c:crosses val="autoZero"/>
        <c:crossBetween val="between"/>
        <c:majorUnit val="2.0000000000000004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2232797921754155"/>
          <c:y val="0.42701157653099003"/>
          <c:w val="0.22742027256828312"/>
          <c:h val="0.10127136145599357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 danske lastbiler, vogntog og særtransporter 2012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7990418543101617"/>
          <c:y val="0.13536126764235573"/>
          <c:w val="0.57841632653763375"/>
          <c:h val="0.71424454339401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Data!$BJ$9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Data!$BI$10:$BI$47</c:f>
              <c:strCache>
                <c:ptCount val="38"/>
                <c:pt idx="0">
                  <c:v>Affald, kørsel med</c:v>
                </c:pt>
                <c:pt idx="1">
                  <c:v>Cabotagekørsel¹</c:v>
                </c:pt>
                <c:pt idx="2">
                  <c:v>Slæbning¹</c:v>
                </c:pt>
                <c:pt idx="3">
                  <c:v>Udenlandske køretøjers adgang til Danmark¹</c:v>
                </c:pt>
                <c:pt idx="4">
                  <c:v>Narkotika- eller medicinkørsel¹</c:v>
                </c:pt>
                <c:pt idx="5">
                  <c:v>Vigepligt¹</c:v>
                </c:pt>
                <c:pt idx="6">
                  <c:v>Kørsel i frakendelsestiden¹</c:v>
                </c:pt>
                <c:pt idx="7">
                  <c:v>Tæt afstand til forankørende¹</c:v>
                </c:pt>
                <c:pt idx="8">
                  <c:v>Spirituskørsel¹</c:v>
                </c:pt>
                <c:pt idx="9">
                  <c:v>Prøveskilte, regler om brug af²</c:v>
                </c:pt>
                <c:pt idx="10">
                  <c:v>Udlejning¹</c:v>
                </c:pt>
                <c:pt idx="11">
                  <c:v>Afgift, vejbenyttelse</c:v>
                </c:pt>
                <c:pt idx="12">
                  <c:v>Manipulation, kontrolapparat og hastighedsbegrænser²</c:v>
                </c:pt>
                <c:pt idx="13">
                  <c:v>Lastbiler: Adfærd, opmærksomhed, spejlindstilling²</c:v>
                </c:pt>
                <c:pt idx="14">
                  <c:v>Rødt/gult lys¹</c:v>
                </c:pt>
                <c:pt idx="15">
                  <c:v>Overhaling, tilsidesættelse af regler om¹</c:v>
                </c:pt>
                <c:pt idx="16">
                  <c:v>Tilkobling¹</c:v>
                </c:pt>
                <c:pt idx="17">
                  <c:v>Registreringsbekendtgørelsen, overtrædelse af¹</c:v>
                </c:pt>
                <c:pt idx="18">
                  <c:v>Uddannelseskrav til fører¹</c:v>
                </c:pt>
                <c:pt idx="19">
                  <c:v>Miljøzonebekendtgørelse, miljøzonemærke¹</c:v>
                </c:pt>
                <c:pt idx="20">
                  <c:v>Straffeloven, overtrædelse af¹</c:v>
                </c:pt>
                <c:pt idx="21">
                  <c:v>Kørselsforbud³</c:v>
                </c:pt>
                <c:pt idx="22">
                  <c:v>Andet²</c:v>
                </c:pt>
                <c:pt idx="23">
                  <c:v>Belæsning²</c:v>
                </c:pt>
                <c:pt idx="24">
                  <c:v>Særtransportbekendtgørelsen</c:v>
                </c:pt>
                <c:pt idx="25">
                  <c:v>Attest eller dokument ikke medbragt</c:v>
                </c:pt>
                <c:pt idx="26">
                  <c:v>Dyretransport²</c:v>
                </c:pt>
                <c:pt idx="27">
                  <c:v>Dimensioner²</c:v>
                </c:pt>
                <c:pt idx="28">
                  <c:v>Kørekort²</c:v>
                </c:pt>
                <c:pt idx="29">
                  <c:v>Godskørsel²</c:v>
                </c:pt>
                <c:pt idx="30">
                  <c:v>Farligt gods</c:v>
                </c:pt>
                <c:pt idx="31">
                  <c:v>Overbelastning²</c:v>
                </c:pt>
                <c:pt idx="32">
                  <c:v>Mobiltelefon, benyttet håndholdt</c:v>
                </c:pt>
                <c:pt idx="33">
                  <c:v>Hastighed²</c:v>
                </c:pt>
                <c:pt idx="34">
                  <c:v>Sikkerhedssele, forsæde</c:v>
                </c:pt>
                <c:pt idx="35">
                  <c:v>Fejl og mangler²</c:v>
                </c:pt>
                <c:pt idx="36">
                  <c:v>Kontrolapparat, fejl ved eller brug af</c:v>
                </c:pt>
                <c:pt idx="37">
                  <c:v>Køre-/hviletidsovertrædelser</c:v>
                </c:pt>
              </c:strCache>
            </c:strRef>
          </c:cat>
          <c:val>
            <c:numRef>
              <c:f>Data!$BJ$10:$BJ$47</c:f>
              <c:numCache>
                <c:formatCode>0.0%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9.788566953797964E-5</c:v>
                </c:pt>
                <c:pt idx="3">
                  <c:v>9.788566953797964E-5</c:v>
                </c:pt>
                <c:pt idx="4">
                  <c:v>1.9577133907595928E-4</c:v>
                </c:pt>
                <c:pt idx="5">
                  <c:v>1.9577133907595928E-4</c:v>
                </c:pt>
                <c:pt idx="6">
                  <c:v>3.9154267815191856E-4</c:v>
                </c:pt>
                <c:pt idx="7">
                  <c:v>3.9154267815191856E-4</c:v>
                </c:pt>
                <c:pt idx="8">
                  <c:v>4.8942834768989823E-4</c:v>
                </c:pt>
                <c:pt idx="9">
                  <c:v>5.8731401722787789E-4</c:v>
                </c:pt>
                <c:pt idx="10">
                  <c:v>5.8731401722787789E-4</c:v>
                </c:pt>
                <c:pt idx="11">
                  <c:v>8.8097102584181678E-4</c:v>
                </c:pt>
                <c:pt idx="12">
                  <c:v>9.7885669537979645E-4</c:v>
                </c:pt>
                <c:pt idx="13">
                  <c:v>1.2725137039937353E-3</c:v>
                </c:pt>
                <c:pt idx="14">
                  <c:v>2.2513703993735316E-3</c:v>
                </c:pt>
                <c:pt idx="15">
                  <c:v>3.9154267815191858E-3</c:v>
                </c:pt>
                <c:pt idx="16">
                  <c:v>4.7963978073610027E-3</c:v>
                </c:pt>
                <c:pt idx="17">
                  <c:v>5.7752545027407991E-3</c:v>
                </c:pt>
                <c:pt idx="18">
                  <c:v>6.6562255285826152E-3</c:v>
                </c:pt>
                <c:pt idx="19">
                  <c:v>6.7541111981205947E-3</c:v>
                </c:pt>
                <c:pt idx="20">
                  <c:v>6.8519968676585752E-3</c:v>
                </c:pt>
                <c:pt idx="21">
                  <c:v>7.2435395458104934E-3</c:v>
                </c:pt>
                <c:pt idx="22">
                  <c:v>7.4393108848864525E-3</c:v>
                </c:pt>
                <c:pt idx="23">
                  <c:v>8.8097102584181672E-3</c:v>
                </c:pt>
                <c:pt idx="24">
                  <c:v>1.086530931871574E-2</c:v>
                </c:pt>
                <c:pt idx="25">
                  <c:v>1.2137823022709476E-2</c:v>
                </c:pt>
                <c:pt idx="26">
                  <c:v>1.9870790916209868E-2</c:v>
                </c:pt>
                <c:pt idx="27">
                  <c:v>2.1241190289741581E-2</c:v>
                </c:pt>
                <c:pt idx="28">
                  <c:v>2.750587314017228E-2</c:v>
                </c:pt>
                <c:pt idx="29">
                  <c:v>2.7799530148786219E-2</c:v>
                </c:pt>
                <c:pt idx="30">
                  <c:v>3.0344557556773687E-2</c:v>
                </c:pt>
                <c:pt idx="31">
                  <c:v>3.2008613938919343E-2</c:v>
                </c:pt>
                <c:pt idx="32">
                  <c:v>3.2400156617071262E-2</c:v>
                </c:pt>
                <c:pt idx="33">
                  <c:v>3.9056382145653878E-2</c:v>
                </c:pt>
                <c:pt idx="34">
                  <c:v>4.5712607674236488E-2</c:v>
                </c:pt>
                <c:pt idx="35">
                  <c:v>6.6464369616288169E-2</c:v>
                </c:pt>
                <c:pt idx="36">
                  <c:v>8.1636648394675021E-2</c:v>
                </c:pt>
                <c:pt idx="37">
                  <c:v>0.11501566170712607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0-4A5E-8E3D-7F9F9CC79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123264"/>
        <c:axId val="112219264"/>
      </c:barChart>
      <c:catAx>
        <c:axId val="112123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>
                <a:latin typeface="+mn-lt"/>
              </a:defRPr>
            </a:pPr>
            <a:endParaRPr lang="da-DK"/>
          </a:p>
        </c:txPr>
        <c:crossAx val="112219264"/>
        <c:crosses val="autoZero"/>
        <c:auto val="1"/>
        <c:lblAlgn val="ctr"/>
        <c:lblOffset val="100"/>
        <c:tickLblSkip val="1"/>
        <c:noMultiLvlLbl val="0"/>
      </c:catAx>
      <c:valAx>
        <c:axId val="112219264"/>
        <c:scaling>
          <c:orientation val="minMax"/>
          <c:max val="0.12000000000000001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 køretøjer i alt </a:t>
                </a:r>
              </a:p>
            </c:rich>
          </c:tx>
          <c:layout>
            <c:manualLayout>
              <c:xMode val="edge"/>
              <c:yMode val="edge"/>
              <c:x val="0.46455790262655244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12123264"/>
        <c:crosses val="autoZero"/>
        <c:crossBetween val="between"/>
        <c:majorUnit val="1.0000000000000002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537202373756503"/>
          <c:y val="0.43745623389691163"/>
          <c:w val="0.18622447526710137"/>
          <c:h val="7.8306801020069955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a-DK" sz="2000"/>
              <a:t>Fordeling af forseelser på totalt antal kontrollerede</a:t>
            </a:r>
          </a:p>
          <a:p>
            <a:pPr>
              <a:defRPr sz="2000"/>
            </a:pPr>
            <a:r>
              <a:rPr lang="da-DK" sz="2000"/>
              <a:t>lastbiler, vogntog og særtransporter efter nationalitet 2012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7990418543101617"/>
          <c:y val="0.1311830801170748"/>
          <c:w val="0.57841632653763375"/>
          <c:h val="0.71842273091929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Data!$BJ$9</c:f>
              <c:strCache>
                <c:ptCount val="1"/>
                <c:pt idx="0">
                  <c:v>Danske chauffører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Data!$BI$10:$BI$47</c:f>
              <c:strCache>
                <c:ptCount val="38"/>
                <c:pt idx="0">
                  <c:v>Affald, kørsel med</c:v>
                </c:pt>
                <c:pt idx="1">
                  <c:v>Cabotagekørsel¹</c:v>
                </c:pt>
                <c:pt idx="2">
                  <c:v>Slæbning¹</c:v>
                </c:pt>
                <c:pt idx="3">
                  <c:v>Udenlandske køretøjers adgang til Danmark¹</c:v>
                </c:pt>
                <c:pt idx="4">
                  <c:v>Narkotika- eller medicinkørsel¹</c:v>
                </c:pt>
                <c:pt idx="5">
                  <c:v>Vigepligt¹</c:v>
                </c:pt>
                <c:pt idx="6">
                  <c:v>Kørsel i frakendelsestiden¹</c:v>
                </c:pt>
                <c:pt idx="7">
                  <c:v>Tæt afstand til forankørende¹</c:v>
                </c:pt>
                <c:pt idx="8">
                  <c:v>Spirituskørsel¹</c:v>
                </c:pt>
                <c:pt idx="9">
                  <c:v>Prøveskilte, regler om brug af²</c:v>
                </c:pt>
                <c:pt idx="10">
                  <c:v>Udlejning¹</c:v>
                </c:pt>
                <c:pt idx="11">
                  <c:v>Afgift, vejbenyttelse</c:v>
                </c:pt>
                <c:pt idx="12">
                  <c:v>Manipulation, kontrolapparat og hastighedsbegrænser²</c:v>
                </c:pt>
                <c:pt idx="13">
                  <c:v>Lastbiler: Adfærd, opmærksomhed, spejlindstilling²</c:v>
                </c:pt>
                <c:pt idx="14">
                  <c:v>Rødt/gult lys¹</c:v>
                </c:pt>
                <c:pt idx="15">
                  <c:v>Overhaling, tilsidesættelse af regler om¹</c:v>
                </c:pt>
                <c:pt idx="16">
                  <c:v>Tilkobling¹</c:v>
                </c:pt>
                <c:pt idx="17">
                  <c:v>Registreringsbekendtgørelsen, overtrædelse af¹</c:v>
                </c:pt>
                <c:pt idx="18">
                  <c:v>Uddannelseskrav til fører¹</c:v>
                </c:pt>
                <c:pt idx="19">
                  <c:v>Miljøzonebekendtgørelse, miljøzonemærke¹</c:v>
                </c:pt>
                <c:pt idx="20">
                  <c:v>Straffeloven, overtrædelse af¹</c:v>
                </c:pt>
                <c:pt idx="21">
                  <c:v>Kørselsforbud³</c:v>
                </c:pt>
                <c:pt idx="22">
                  <c:v>Andet²</c:v>
                </c:pt>
                <c:pt idx="23">
                  <c:v>Belæsning²</c:v>
                </c:pt>
                <c:pt idx="24">
                  <c:v>Særtransportbekendtgørelsen</c:v>
                </c:pt>
                <c:pt idx="25">
                  <c:v>Attest eller dokument ikke medbragt</c:v>
                </c:pt>
                <c:pt idx="26">
                  <c:v>Dyretransport²</c:v>
                </c:pt>
                <c:pt idx="27">
                  <c:v>Dimensioner²</c:v>
                </c:pt>
                <c:pt idx="28">
                  <c:v>Kørekort²</c:v>
                </c:pt>
                <c:pt idx="29">
                  <c:v>Godskørsel²</c:v>
                </c:pt>
                <c:pt idx="30">
                  <c:v>Farligt gods</c:v>
                </c:pt>
                <c:pt idx="31">
                  <c:v>Overbelastning²</c:v>
                </c:pt>
                <c:pt idx="32">
                  <c:v>Mobiltelefon, benyttet håndholdt</c:v>
                </c:pt>
                <c:pt idx="33">
                  <c:v>Hastighed²</c:v>
                </c:pt>
                <c:pt idx="34">
                  <c:v>Sikkerhedssele, forsæde</c:v>
                </c:pt>
                <c:pt idx="35">
                  <c:v>Fejl og mangler²</c:v>
                </c:pt>
                <c:pt idx="36">
                  <c:v>Kontrolapparat, fejl ved eller brug af</c:v>
                </c:pt>
                <c:pt idx="37">
                  <c:v>Køre-/hviletidsovertrædelser</c:v>
                </c:pt>
              </c:strCache>
            </c:strRef>
          </c:cat>
          <c:val>
            <c:numRef>
              <c:f>Data!$BJ$10:$BJ$47</c:f>
              <c:numCache>
                <c:formatCode>0.0%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9.788566953797964E-5</c:v>
                </c:pt>
                <c:pt idx="3">
                  <c:v>9.788566953797964E-5</c:v>
                </c:pt>
                <c:pt idx="4">
                  <c:v>1.9577133907595928E-4</c:v>
                </c:pt>
                <c:pt idx="5">
                  <c:v>1.9577133907595928E-4</c:v>
                </c:pt>
                <c:pt idx="6">
                  <c:v>3.9154267815191856E-4</c:v>
                </c:pt>
                <c:pt idx="7">
                  <c:v>3.9154267815191856E-4</c:v>
                </c:pt>
                <c:pt idx="8">
                  <c:v>4.8942834768989823E-4</c:v>
                </c:pt>
                <c:pt idx="9">
                  <c:v>5.8731401722787789E-4</c:v>
                </c:pt>
                <c:pt idx="10">
                  <c:v>5.8731401722787789E-4</c:v>
                </c:pt>
                <c:pt idx="11">
                  <c:v>8.8097102584181678E-4</c:v>
                </c:pt>
                <c:pt idx="12">
                  <c:v>9.7885669537979645E-4</c:v>
                </c:pt>
                <c:pt idx="13">
                  <c:v>1.2725137039937353E-3</c:v>
                </c:pt>
                <c:pt idx="14">
                  <c:v>2.2513703993735316E-3</c:v>
                </c:pt>
                <c:pt idx="15">
                  <c:v>3.9154267815191858E-3</c:v>
                </c:pt>
                <c:pt idx="16">
                  <c:v>4.7963978073610027E-3</c:v>
                </c:pt>
                <c:pt idx="17">
                  <c:v>5.7752545027407991E-3</c:v>
                </c:pt>
                <c:pt idx="18">
                  <c:v>6.6562255285826152E-3</c:v>
                </c:pt>
                <c:pt idx="19">
                  <c:v>6.7541111981205947E-3</c:v>
                </c:pt>
                <c:pt idx="20">
                  <c:v>6.8519968676585752E-3</c:v>
                </c:pt>
                <c:pt idx="21">
                  <c:v>7.2435395458104934E-3</c:v>
                </c:pt>
                <c:pt idx="22">
                  <c:v>7.4393108848864525E-3</c:v>
                </c:pt>
                <c:pt idx="23">
                  <c:v>8.8097102584181672E-3</c:v>
                </c:pt>
                <c:pt idx="24">
                  <c:v>1.086530931871574E-2</c:v>
                </c:pt>
                <c:pt idx="25">
                  <c:v>1.2137823022709476E-2</c:v>
                </c:pt>
                <c:pt idx="26">
                  <c:v>1.9870790916209868E-2</c:v>
                </c:pt>
                <c:pt idx="27">
                  <c:v>2.1241190289741581E-2</c:v>
                </c:pt>
                <c:pt idx="28">
                  <c:v>2.750587314017228E-2</c:v>
                </c:pt>
                <c:pt idx="29">
                  <c:v>2.7799530148786219E-2</c:v>
                </c:pt>
                <c:pt idx="30">
                  <c:v>3.0344557556773687E-2</c:v>
                </c:pt>
                <c:pt idx="31">
                  <c:v>3.2008613938919343E-2</c:v>
                </c:pt>
                <c:pt idx="32">
                  <c:v>3.2400156617071262E-2</c:v>
                </c:pt>
                <c:pt idx="33">
                  <c:v>3.9056382145653878E-2</c:v>
                </c:pt>
                <c:pt idx="34">
                  <c:v>4.5712607674236488E-2</c:v>
                </c:pt>
                <c:pt idx="35">
                  <c:v>6.6464369616288169E-2</c:v>
                </c:pt>
                <c:pt idx="36">
                  <c:v>8.1636648394675021E-2</c:v>
                </c:pt>
                <c:pt idx="37">
                  <c:v>0.11501566170712607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F-4875-BEB8-6AEF058699D3}"/>
            </c:ext>
          </c:extLst>
        </c:ser>
        <c:ser>
          <c:idx val="1"/>
          <c:order val="1"/>
          <c:tx>
            <c:strRef>
              <c:f>Data!$BK$9</c:f>
              <c:strCache>
                <c:ptCount val="1"/>
                <c:pt idx="0">
                  <c:v>Udenlandske chauffører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Data!$BI$10:$BI$47</c:f>
              <c:strCache>
                <c:ptCount val="38"/>
                <c:pt idx="0">
                  <c:v>Affald, kørsel med</c:v>
                </c:pt>
                <c:pt idx="1">
                  <c:v>Cabotagekørsel¹</c:v>
                </c:pt>
                <c:pt idx="2">
                  <c:v>Slæbning¹</c:v>
                </c:pt>
                <c:pt idx="3">
                  <c:v>Udenlandske køretøjers adgang til Danmark¹</c:v>
                </c:pt>
                <c:pt idx="4">
                  <c:v>Narkotika- eller medicinkørsel¹</c:v>
                </c:pt>
                <c:pt idx="5">
                  <c:v>Vigepligt¹</c:v>
                </c:pt>
                <c:pt idx="6">
                  <c:v>Kørsel i frakendelsestiden¹</c:v>
                </c:pt>
                <c:pt idx="7">
                  <c:v>Tæt afstand til forankørende¹</c:v>
                </c:pt>
                <c:pt idx="8">
                  <c:v>Spirituskørsel¹</c:v>
                </c:pt>
                <c:pt idx="9">
                  <c:v>Prøveskilte, regler om brug af²</c:v>
                </c:pt>
                <c:pt idx="10">
                  <c:v>Udlejning¹</c:v>
                </c:pt>
                <c:pt idx="11">
                  <c:v>Afgift, vejbenyttelse</c:v>
                </c:pt>
                <c:pt idx="12">
                  <c:v>Manipulation, kontrolapparat og hastighedsbegrænser²</c:v>
                </c:pt>
                <c:pt idx="13">
                  <c:v>Lastbiler: Adfærd, opmærksomhed, spejlindstilling²</c:v>
                </c:pt>
                <c:pt idx="14">
                  <c:v>Rødt/gult lys¹</c:v>
                </c:pt>
                <c:pt idx="15">
                  <c:v>Overhaling, tilsidesættelse af regler om¹</c:v>
                </c:pt>
                <c:pt idx="16">
                  <c:v>Tilkobling¹</c:v>
                </c:pt>
                <c:pt idx="17">
                  <c:v>Registreringsbekendtgørelsen, overtrædelse af¹</c:v>
                </c:pt>
                <c:pt idx="18">
                  <c:v>Uddannelseskrav til fører¹</c:v>
                </c:pt>
                <c:pt idx="19">
                  <c:v>Miljøzonebekendtgørelse, miljøzonemærke¹</c:v>
                </c:pt>
                <c:pt idx="20">
                  <c:v>Straffeloven, overtrædelse af¹</c:v>
                </c:pt>
                <c:pt idx="21">
                  <c:v>Kørselsforbud³</c:v>
                </c:pt>
                <c:pt idx="22">
                  <c:v>Andet²</c:v>
                </c:pt>
                <c:pt idx="23">
                  <c:v>Belæsning²</c:v>
                </c:pt>
                <c:pt idx="24">
                  <c:v>Særtransportbekendtgørelsen</c:v>
                </c:pt>
                <c:pt idx="25">
                  <c:v>Attest eller dokument ikke medbragt</c:v>
                </c:pt>
                <c:pt idx="26">
                  <c:v>Dyretransport²</c:v>
                </c:pt>
                <c:pt idx="27">
                  <c:v>Dimensioner²</c:v>
                </c:pt>
                <c:pt idx="28">
                  <c:v>Kørekort²</c:v>
                </c:pt>
                <c:pt idx="29">
                  <c:v>Godskørsel²</c:v>
                </c:pt>
                <c:pt idx="30">
                  <c:v>Farligt gods</c:v>
                </c:pt>
                <c:pt idx="31">
                  <c:v>Overbelastning²</c:v>
                </c:pt>
                <c:pt idx="32">
                  <c:v>Mobiltelefon, benyttet håndholdt</c:v>
                </c:pt>
                <c:pt idx="33">
                  <c:v>Hastighed²</c:v>
                </c:pt>
                <c:pt idx="34">
                  <c:v>Sikkerhedssele, forsæde</c:v>
                </c:pt>
                <c:pt idx="35">
                  <c:v>Fejl og mangler²</c:v>
                </c:pt>
                <c:pt idx="36">
                  <c:v>Kontrolapparat, fejl ved eller brug af</c:v>
                </c:pt>
                <c:pt idx="37">
                  <c:v>Køre-/hviletidsovertrædelser</c:v>
                </c:pt>
              </c:strCache>
            </c:strRef>
          </c:cat>
          <c:val>
            <c:numRef>
              <c:f>Data!$BK$10:$BK$47</c:f>
              <c:numCache>
                <c:formatCode>0.0%</c:formatCode>
                <c:ptCount val="38"/>
                <c:pt idx="0">
                  <c:v>4.5034902049088043E-4</c:v>
                </c:pt>
                <c:pt idx="1">
                  <c:v>7.903625309614952E-2</c:v>
                </c:pt>
                <c:pt idx="2">
                  <c:v>0</c:v>
                </c:pt>
                <c:pt idx="3">
                  <c:v>1.125872551227201E-3</c:v>
                </c:pt>
                <c:pt idx="4">
                  <c:v>0</c:v>
                </c:pt>
                <c:pt idx="5">
                  <c:v>2.2517451024544022E-4</c:v>
                </c:pt>
                <c:pt idx="6">
                  <c:v>0</c:v>
                </c:pt>
                <c:pt idx="7">
                  <c:v>0</c:v>
                </c:pt>
                <c:pt idx="8">
                  <c:v>9.0069804098176086E-4</c:v>
                </c:pt>
                <c:pt idx="9">
                  <c:v>0</c:v>
                </c:pt>
                <c:pt idx="10">
                  <c:v>0</c:v>
                </c:pt>
                <c:pt idx="11">
                  <c:v>4.1206935374915557E-2</c:v>
                </c:pt>
                <c:pt idx="12">
                  <c:v>4.0531411844179242E-3</c:v>
                </c:pt>
                <c:pt idx="13">
                  <c:v>0</c:v>
                </c:pt>
                <c:pt idx="14">
                  <c:v>2.2517451024544022E-4</c:v>
                </c:pt>
                <c:pt idx="15">
                  <c:v>7.2055843278540869E-3</c:v>
                </c:pt>
                <c:pt idx="16">
                  <c:v>4.5034902049088043E-4</c:v>
                </c:pt>
                <c:pt idx="17">
                  <c:v>9.0069804098176086E-4</c:v>
                </c:pt>
                <c:pt idx="18">
                  <c:v>2.2517451024544022E-4</c:v>
                </c:pt>
                <c:pt idx="19">
                  <c:v>4.7286647151542445E-3</c:v>
                </c:pt>
                <c:pt idx="20">
                  <c:v>2.7020941229452828E-3</c:v>
                </c:pt>
                <c:pt idx="21">
                  <c:v>6.755235307363207E-4</c:v>
                </c:pt>
                <c:pt idx="22">
                  <c:v>3.8279666741724838E-3</c:v>
                </c:pt>
                <c:pt idx="23">
                  <c:v>1.3510470614726414E-3</c:v>
                </c:pt>
                <c:pt idx="24">
                  <c:v>2.7020941229452828E-3</c:v>
                </c:pt>
                <c:pt idx="25">
                  <c:v>1.3060121594235533E-2</c:v>
                </c:pt>
                <c:pt idx="26">
                  <c:v>7.4307588380995273E-3</c:v>
                </c:pt>
                <c:pt idx="27">
                  <c:v>4.7286647151542445E-3</c:v>
                </c:pt>
                <c:pt idx="28">
                  <c:v>6.755235307363207E-4</c:v>
                </c:pt>
                <c:pt idx="29">
                  <c:v>5.6293627561360055E-2</c:v>
                </c:pt>
                <c:pt idx="30">
                  <c:v>7.2055843278540869E-3</c:v>
                </c:pt>
                <c:pt idx="31">
                  <c:v>7.2055843278540869E-3</c:v>
                </c:pt>
                <c:pt idx="32">
                  <c:v>1.125872551227201E-3</c:v>
                </c:pt>
                <c:pt idx="33">
                  <c:v>6.7552353073632061E-3</c:v>
                </c:pt>
                <c:pt idx="34">
                  <c:v>1.125872551227201E-3</c:v>
                </c:pt>
                <c:pt idx="35">
                  <c:v>6.3048862868723262E-3</c:v>
                </c:pt>
                <c:pt idx="36">
                  <c:v>5.2465660887187571E-2</c:v>
                </c:pt>
                <c:pt idx="37">
                  <c:v>0.16257599639720782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F-4875-BEB8-6AEF05869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271360"/>
        <c:axId val="112272896"/>
      </c:barChart>
      <c:catAx>
        <c:axId val="112271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/>
            </a:pPr>
            <a:endParaRPr lang="da-DK"/>
          </a:p>
        </c:txPr>
        <c:crossAx val="112272896"/>
        <c:crosses val="autoZero"/>
        <c:auto val="1"/>
        <c:lblAlgn val="ctr"/>
        <c:lblOffset val="100"/>
        <c:tickLblSkip val="1"/>
        <c:noMultiLvlLbl val="0"/>
      </c:catAx>
      <c:valAx>
        <c:axId val="112272896"/>
        <c:scaling>
          <c:orientation val="minMax"/>
          <c:max val="0.18000000000000002"/>
        </c:scaling>
        <c:delete val="0"/>
        <c:axPos val="b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da-DK" sz="1600"/>
                  <a:t>Pct. af antal kontrollerede danske/udenlandske køretøjer i alt </a:t>
                </a:r>
              </a:p>
            </c:rich>
          </c:tx>
          <c:layout>
            <c:manualLayout>
              <c:xMode val="edge"/>
              <c:yMode val="edge"/>
              <c:x val="0.38904139029704193"/>
              <c:y val="0.902947202132648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da-DK"/>
          </a:p>
        </c:txPr>
        <c:crossAx val="112271360"/>
        <c:crosses val="autoZero"/>
        <c:crossBetween val="between"/>
        <c:majorUnit val="2.0000000000000004E-2"/>
      </c:valAx>
      <c:spPr>
        <a:ln w="3175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71687575388797986"/>
          <c:y val="0.42074576884785952"/>
          <c:w val="0.23287249789784462"/>
          <c:h val="0.1012690576687318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da-DK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0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zoomScale="110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zoomScale="110"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110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zoomScale="111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zoomScale="110"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/>
  <sheetViews>
    <sheetView zoomScale="110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/>
  <sheetViews>
    <sheetView zoomScale="110"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/>
  <sheetViews>
    <sheetView zoomScale="110" workbookViewId="0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/>
  <sheetViews>
    <sheetView zoomScale="110" workbookViewId="0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/>
  <sheetViews>
    <sheetView zoomScale="11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10" workbookViewId="0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400-000000000000}">
  <sheetPr/>
  <sheetViews>
    <sheetView zoomScale="110" workbookViewId="0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/>
  <sheetViews>
    <sheetView zoomScale="11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0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10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1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0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11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110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11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0.89133</cdr:y>
    </cdr:from>
    <cdr:to>
      <cdr:x>0.33735</cdr:x>
      <cdr:y>0.98464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14211"/>
          <a:ext cx="3137155" cy="5667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0.60084</cdr:x>
      <cdr:y>0.94845</cdr:y>
    </cdr:from>
    <cdr:to>
      <cdr:x>0.73444</cdr:x>
      <cdr:y>0.99322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591372" y="5763683"/>
          <a:ext cx="1243233" cy="27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0.88446</cdr:y>
    </cdr:from>
    <cdr:to>
      <cdr:x>0.33735</cdr:x>
      <cdr:y>0.98464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372434"/>
          <a:ext cx="3137155" cy="6085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0.62351</cdr:x>
      <cdr:y>0.94691</cdr:y>
    </cdr:from>
    <cdr:to>
      <cdr:x>0.75688</cdr:x>
      <cdr:y>0.99168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802350" y="5754325"/>
          <a:ext cx="1241137" cy="27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0.00301</cdr:x>
      <cdr:y>0.88996</cdr:y>
    </cdr:from>
    <cdr:to>
      <cdr:x>0.34036</cdr:x>
      <cdr:y>0.98617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91" y="5405856"/>
          <a:ext cx="3137156" cy="5844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0.60386</cdr:x>
      <cdr:y>0.94538</cdr:y>
    </cdr:from>
    <cdr:to>
      <cdr:x>0.74431</cdr:x>
      <cdr:y>0.99015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619475" y="5745027"/>
          <a:ext cx="1307037" cy="27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0.88132</cdr:y>
    </cdr:from>
    <cdr:to>
      <cdr:x>0.36646</cdr:x>
      <cdr:y>0.98003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355724"/>
          <a:ext cx="3410249" cy="599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0.59884</cdr:x>
      <cdr:y>0.94212</cdr:y>
    </cdr:from>
    <cdr:to>
      <cdr:x>0.73533</cdr:x>
      <cdr:y>0.98689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572760" y="5725216"/>
          <a:ext cx="1270201" cy="27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0.00301</cdr:x>
      <cdr:y>0.87582</cdr:y>
    </cdr:from>
    <cdr:to>
      <cdr:x>0.36446</cdr:x>
      <cdr:y>0.97696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11" y="5322303"/>
          <a:ext cx="3363626" cy="614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0.61025</cdr:x>
      <cdr:y>0.94384</cdr:y>
    </cdr:from>
    <cdr:to>
      <cdr:x>0.74431</cdr:x>
      <cdr:y>0.98861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678913" y="5735668"/>
          <a:ext cx="1247600" cy="272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0.44292</cdr:x>
      <cdr:y>0.9433</cdr:y>
    </cdr:from>
    <cdr:to>
      <cdr:x>0.57639</cdr:x>
      <cdr:y>0.9881</cdr:y>
    </cdr:to>
    <cdr:sp macro="" textlink="">
      <cdr:nvSpPr>
        <cdr:cNvPr id="2" name="Tekstboks 1"/>
        <cdr:cNvSpPr txBox="1"/>
      </cdr:nvSpPr>
      <cdr:spPr>
        <a:xfrm xmlns:a="http://schemas.openxmlformats.org/drawingml/2006/main">
          <a:off x="4118876" y="5729858"/>
          <a:ext cx="1241192" cy="272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0.88132</cdr:y>
    </cdr:from>
    <cdr:to>
      <cdr:x>0.36646</cdr:x>
      <cdr:y>0.98003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355724"/>
          <a:ext cx="3410249" cy="599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0.59884</cdr:x>
      <cdr:y>0.94212</cdr:y>
    </cdr:from>
    <cdr:to>
      <cdr:x>0.73533</cdr:x>
      <cdr:y>0.98689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572760" y="5725216"/>
          <a:ext cx="1270201" cy="27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0.00301</cdr:x>
      <cdr:y>0.87582</cdr:y>
    </cdr:from>
    <cdr:to>
      <cdr:x>0.36446</cdr:x>
      <cdr:y>0.97696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11" y="5322303"/>
          <a:ext cx="3363626" cy="614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0.61025</cdr:x>
      <cdr:y>0.94384</cdr:y>
    </cdr:from>
    <cdr:to>
      <cdr:x>0.74431</cdr:x>
      <cdr:y>0.98861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678913" y="5735668"/>
          <a:ext cx="1247600" cy="272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0.88132</cdr:y>
    </cdr:from>
    <cdr:to>
      <cdr:x>0.36646</cdr:x>
      <cdr:y>0.98003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355724"/>
          <a:ext cx="3410249" cy="599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0.59884</cdr:x>
      <cdr:y>0.94212</cdr:y>
    </cdr:from>
    <cdr:to>
      <cdr:x>0.73533</cdr:x>
      <cdr:y>0.98689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572760" y="5725216"/>
          <a:ext cx="1270201" cy="27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66824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0.00301</cdr:x>
      <cdr:y>0.87582</cdr:y>
    </cdr:from>
    <cdr:to>
      <cdr:x>0.36446</cdr:x>
      <cdr:y>0.97696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11" y="5322303"/>
          <a:ext cx="3363626" cy="614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0.61025</cdr:x>
      <cdr:y>0.94384</cdr:y>
    </cdr:from>
    <cdr:to>
      <cdr:x>0.74431</cdr:x>
      <cdr:y>0.98861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678913" y="5735668"/>
          <a:ext cx="1247600" cy="272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0.88132</cdr:y>
    </cdr:from>
    <cdr:to>
      <cdr:x>0.36646</cdr:x>
      <cdr:y>0.98003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355724"/>
          <a:ext cx="3410249" cy="599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0.59884</cdr:x>
      <cdr:y>0.94212</cdr:y>
    </cdr:from>
    <cdr:to>
      <cdr:x>0.73533</cdr:x>
      <cdr:y>0.98689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572760" y="5725216"/>
          <a:ext cx="1270201" cy="27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0.00301</cdr:x>
      <cdr:y>0.87582</cdr:y>
    </cdr:from>
    <cdr:to>
      <cdr:x>0.36446</cdr:x>
      <cdr:y>0.97696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11" y="5322303"/>
          <a:ext cx="3363626" cy="614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0.61025</cdr:x>
      <cdr:y>0.94384</cdr:y>
    </cdr:from>
    <cdr:to>
      <cdr:x>0.74431</cdr:x>
      <cdr:y>0.98861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678913" y="5735668"/>
          <a:ext cx="1247600" cy="272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0.88132</cdr:y>
    </cdr:from>
    <cdr:to>
      <cdr:x>0.36646</cdr:x>
      <cdr:y>0.98003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355724"/>
          <a:ext cx="3410249" cy="599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0.59884</cdr:x>
      <cdr:y>0.94212</cdr:y>
    </cdr:from>
    <cdr:to>
      <cdr:x>0.73533</cdr:x>
      <cdr:y>0.98689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572760" y="5725216"/>
          <a:ext cx="1270201" cy="27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0.00301</cdr:x>
      <cdr:y>0.87582</cdr:y>
    </cdr:from>
    <cdr:to>
      <cdr:x>0.36446</cdr:x>
      <cdr:y>0.97696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11" y="5322303"/>
          <a:ext cx="3363626" cy="614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0.61025</cdr:x>
      <cdr:y>0.94384</cdr:y>
    </cdr:from>
    <cdr:to>
      <cdr:x>0.74431</cdr:x>
      <cdr:y>0.98861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678913" y="5735668"/>
          <a:ext cx="1247600" cy="272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</cdr:x>
      <cdr:y>0.8602</cdr:y>
    </cdr:from>
    <cdr:to>
      <cdr:x>0.36646</cdr:x>
      <cdr:y>0.98574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221432"/>
          <a:ext cx="3404855" cy="7620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⁴ Data først tilgængelige f.o.m. 2017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0.59884</cdr:x>
      <cdr:y>0.94212</cdr:y>
    </cdr:from>
    <cdr:to>
      <cdr:x>0.73533</cdr:x>
      <cdr:y>0.98689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572760" y="5725216"/>
          <a:ext cx="1270201" cy="27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0.00581</cdr:x>
      <cdr:y>0.8602</cdr:y>
    </cdr:from>
    <cdr:to>
      <cdr:x>0.36726</cdr:x>
      <cdr:y>0.98552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44" y="5221432"/>
          <a:ext cx="3358306" cy="760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¹ Data først tilgængelige f.o.m. helår 2012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² Sammenlægning af flere undergrupper</a:t>
          </a:r>
          <a:endParaRPr lang="da-DK" sz="1200">
            <a:effectLst/>
          </a:endParaRP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³ Årsag er ikke angivet</a:t>
          </a:r>
        </a:p>
        <a:p xmlns:a="http://schemas.openxmlformats.org/drawingml/2006/main">
          <a:pPr rtl="0"/>
          <a:r>
            <a:rPr lang="da-DK" sz="1200" b="1" i="0" baseline="0">
              <a:effectLst/>
              <a:latin typeface="Calibri"/>
              <a:ea typeface="+mn-ea"/>
              <a:cs typeface="+mn-cs"/>
            </a:rPr>
            <a:t>⁴ Data først tilgængelige f.o.m. 2017</a:t>
          </a:r>
          <a:endParaRPr lang="da-DK" sz="1200">
            <a:effectLst/>
          </a:endParaRPr>
        </a:p>
      </cdr:txBody>
    </cdr:sp>
  </cdr:relSizeAnchor>
  <cdr:relSizeAnchor xmlns:cdr="http://schemas.openxmlformats.org/drawingml/2006/chartDrawing">
    <cdr:from>
      <cdr:x>0.61025</cdr:x>
      <cdr:y>0.94384</cdr:y>
    </cdr:from>
    <cdr:to>
      <cdr:x>0.74431</cdr:x>
      <cdr:y>0.98861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678913" y="5735668"/>
          <a:ext cx="1247600" cy="272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0.44166</cdr:x>
      <cdr:y>0.94596</cdr:y>
    </cdr:from>
    <cdr:to>
      <cdr:x>0.57639</cdr:x>
      <cdr:y>0.99076</cdr:y>
    </cdr:to>
    <cdr:sp macro="" textlink="">
      <cdr:nvSpPr>
        <cdr:cNvPr id="4" name="Tekstboks 1"/>
        <cdr:cNvSpPr txBox="1"/>
      </cdr:nvSpPr>
      <cdr:spPr>
        <a:xfrm xmlns:a="http://schemas.openxmlformats.org/drawingml/2006/main">
          <a:off x="4107178" y="5746021"/>
          <a:ext cx="1252909" cy="272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0.47339</cdr:x>
      <cdr:y>0.94023</cdr:y>
    </cdr:from>
    <cdr:to>
      <cdr:x>0.60943</cdr:x>
      <cdr:y>0.98504</cdr:y>
    </cdr:to>
    <cdr:sp macro="" textlink="">
      <cdr:nvSpPr>
        <cdr:cNvPr id="2" name="Tekstboks 1"/>
        <cdr:cNvSpPr txBox="1"/>
      </cdr:nvSpPr>
      <cdr:spPr>
        <a:xfrm xmlns:a="http://schemas.openxmlformats.org/drawingml/2006/main">
          <a:off x="4400384" y="5709265"/>
          <a:ext cx="1264485" cy="2720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0.84867</cdr:x>
      <cdr:y>0.9442</cdr:y>
    </cdr:from>
    <cdr:to>
      <cdr:x>0.98432</cdr:x>
      <cdr:y>0.989</cdr:y>
    </cdr:to>
    <cdr:sp macro="" textlink="">
      <cdr:nvSpPr>
        <cdr:cNvPr id="4" name="Tekstboks 1"/>
        <cdr:cNvSpPr txBox="1"/>
      </cdr:nvSpPr>
      <cdr:spPr>
        <a:xfrm xmlns:a="http://schemas.openxmlformats.org/drawingml/2006/main">
          <a:off x="7892089" y="5735306"/>
          <a:ext cx="1261465" cy="272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  <cdr:relSizeAnchor xmlns:cdr="http://schemas.openxmlformats.org/drawingml/2006/chartDrawing">
    <cdr:from>
      <cdr:x>0.00449</cdr:x>
      <cdr:y>0.83219</cdr:y>
    </cdr:from>
    <cdr:to>
      <cdr:x>0.98742</cdr:x>
      <cdr:y>0.98272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41774" y="5054934"/>
          <a:ext cx="9140659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a-DK" sz="1200" b="1"/>
            <a:t>*</a:t>
          </a:r>
          <a:r>
            <a:rPr lang="da-DK" sz="1200" b="1" baseline="0"/>
            <a:t> Rigspolitiet oplyser til DTL, at det pga. færdselsafdelingernes og tungvognscentrenes manuelle indberetning af forseelser til  færdsels-</a:t>
          </a:r>
        </a:p>
        <a:p xmlns:a="http://schemas.openxmlformats.org/drawingml/2006/main">
          <a:r>
            <a:rPr lang="da-DK" sz="1200" b="1" baseline="0"/>
            <a:t>databasen ikke med sikkerhed kan oplyses, hvorfor ikke alle forseelser vedr. ulovlig cabotagekørsel er indberettet som rettet  mod udlændinge.</a:t>
          </a:r>
        </a:p>
        <a:p xmlns:a="http://schemas.openxmlformats.org/drawingml/2006/main">
          <a:r>
            <a:rPr lang="da-DK" sz="1200" b="1" baseline="0"/>
            <a:t>Dvs. det kan ikke oplyses, om der er tale om fejlregistreringer, om der er sigtelse mod en dansk speditør for medvirken eller  mod en dansker,</a:t>
          </a:r>
        </a:p>
        <a:p xmlns:a="http://schemas.openxmlformats.org/drawingml/2006/main">
          <a:r>
            <a:rPr lang="da-DK" sz="1200" b="1" baseline="0"/>
            <a:t>som er ejer af en udenlandsk enkeltmandsvirksomhed, som ikke falder ind under begrebet "en juridisk person".</a:t>
          </a:r>
        </a:p>
        <a:p xmlns:a="http://schemas.openxmlformats.org/drawingml/2006/main">
          <a:endParaRPr lang="da-DK" sz="1200" b="1" baseline="0"/>
        </a:p>
        <a:p xmlns:a="http://schemas.openxmlformats.org/drawingml/2006/main">
          <a:endParaRPr lang="da-DK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0.44615</cdr:x>
      <cdr:y>0.9552</cdr:y>
    </cdr:from>
    <cdr:to>
      <cdr:x>0.5818</cdr:x>
      <cdr:y>1</cdr:y>
    </cdr:to>
    <cdr:sp macro="" textlink="">
      <cdr:nvSpPr>
        <cdr:cNvPr id="4" name="Tekstboks 1"/>
        <cdr:cNvSpPr txBox="1"/>
      </cdr:nvSpPr>
      <cdr:spPr>
        <a:xfrm xmlns:a="http://schemas.openxmlformats.org/drawingml/2006/main">
          <a:off x="4151825" y="5804703"/>
          <a:ext cx="1262385" cy="272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0.00301</cdr:x>
      <cdr:y>0.88996</cdr:y>
    </cdr:from>
    <cdr:to>
      <cdr:x>0.35824</cdr:x>
      <cdr:y>0.98925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91" y="5405855"/>
          <a:ext cx="3303429" cy="603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da-DK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¹ Data først tilgængelige f.o.m. helår 2012</a:t>
          </a:r>
        </a:p>
        <a:p xmlns:a="http://schemas.openxmlformats.org/drawingml/2006/main">
          <a:pPr algn="l" rtl="0">
            <a:defRPr sz="1000"/>
          </a:pPr>
          <a:r>
            <a:rPr lang="da-DK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² Sammenlægning af flere undergrupper</a:t>
          </a:r>
        </a:p>
        <a:p xmlns:a="http://schemas.openxmlformats.org/drawingml/2006/main">
          <a:pPr algn="l" rtl="0">
            <a:defRPr sz="1000"/>
          </a:pPr>
          <a:r>
            <a:rPr lang="da-DK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³ Årsag er ikke angivet</a:t>
          </a:r>
        </a:p>
      </cdr:txBody>
    </cdr:sp>
  </cdr:relSizeAnchor>
  <cdr:relSizeAnchor xmlns:cdr="http://schemas.openxmlformats.org/drawingml/2006/chartDrawing">
    <cdr:from>
      <cdr:x>0.63329</cdr:x>
      <cdr:y>0.95523</cdr:y>
    </cdr:from>
    <cdr:to>
      <cdr:x>0.77277</cdr:x>
      <cdr:y>1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5893318" y="5804885"/>
          <a:ext cx="1298057" cy="27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 b="1" i="1">
              <a:latin typeface="+mn-lt"/>
              <a:cs typeface="Arial" pitchFamily="34" charset="0"/>
            </a:rPr>
            <a:t>Kilde: Rigspolitiet 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102"/>
  <sheetViews>
    <sheetView tabSelected="1" zoomScaleNormal="100" workbookViewId="0">
      <pane xSplit="1" topLeftCell="B1" activePane="topRight" state="frozen"/>
      <selection activeCell="A4" sqref="A4"/>
      <selection pane="topRight" sqref="A1:CQ2"/>
    </sheetView>
  </sheetViews>
  <sheetFormatPr defaultRowHeight="15" x14ac:dyDescent="0.25"/>
  <cols>
    <col min="1" max="1" width="51.85546875" customWidth="1"/>
    <col min="4" max="10" width="9.140625" customWidth="1"/>
    <col min="12" max="18" width="9.140625" customWidth="1"/>
    <col min="20" max="25" width="9.140625" customWidth="1"/>
    <col min="26" max="26" width="10.5703125" bestFit="1" customWidth="1"/>
    <col min="28" max="33" width="9.140625" customWidth="1"/>
    <col min="36" max="41" width="9.140625" customWidth="1"/>
    <col min="44" max="49" width="9.140625" customWidth="1"/>
    <col min="51" max="51" width="60.28515625" bestFit="1" customWidth="1"/>
    <col min="52" max="52" width="17.42578125" bestFit="1" customWidth="1"/>
    <col min="53" max="53" width="22.85546875" bestFit="1" customWidth="1"/>
    <col min="56" max="56" width="60.28515625" bestFit="1" customWidth="1"/>
    <col min="57" max="57" width="17.42578125" bestFit="1" customWidth="1"/>
    <col min="58" max="58" width="22.85546875" bestFit="1" customWidth="1"/>
    <col min="61" max="61" width="60.28515625" bestFit="1" customWidth="1"/>
    <col min="62" max="62" width="17.42578125" bestFit="1" customWidth="1"/>
    <col min="63" max="63" width="22.85546875" bestFit="1" customWidth="1"/>
    <col min="66" max="66" width="60.28515625" bestFit="1" customWidth="1"/>
    <col min="67" max="67" width="17.42578125" bestFit="1" customWidth="1"/>
    <col min="68" max="68" width="22.85546875" bestFit="1" customWidth="1"/>
    <col min="71" max="71" width="60.28515625" bestFit="1" customWidth="1"/>
    <col min="72" max="72" width="17.42578125" bestFit="1" customWidth="1"/>
    <col min="73" max="73" width="22.85546875" bestFit="1" customWidth="1"/>
    <col min="76" max="76" width="60.28515625" bestFit="1" customWidth="1"/>
    <col min="77" max="77" width="17.42578125" bestFit="1" customWidth="1"/>
    <col min="78" max="78" width="22.85546875" bestFit="1" customWidth="1"/>
    <col min="81" max="81" width="60.28515625" customWidth="1"/>
    <col min="82" max="82" width="17.42578125" bestFit="1" customWidth="1"/>
    <col min="83" max="83" width="22.85546875" bestFit="1" customWidth="1"/>
    <col min="86" max="86" width="60.28515625" bestFit="1" customWidth="1"/>
    <col min="87" max="87" width="17.42578125" bestFit="1" customWidth="1"/>
    <col min="88" max="88" width="22.85546875" bestFit="1" customWidth="1"/>
    <col min="91" max="91" width="44.140625" bestFit="1" customWidth="1"/>
    <col min="93" max="93" width="17.42578125" bestFit="1" customWidth="1"/>
    <col min="94" max="94" width="22.85546875" bestFit="1" customWidth="1"/>
  </cols>
  <sheetData>
    <row r="1" spans="1:95" ht="27.75" customHeight="1" x14ac:dyDescent="0.25">
      <c r="A1" s="255" t="s">
        <v>97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6"/>
      <c r="AO1" s="256"/>
      <c r="AP1" s="256"/>
      <c r="AQ1" s="256"/>
      <c r="AR1" s="256"/>
      <c r="AS1" s="256"/>
      <c r="AT1" s="256"/>
      <c r="AU1" s="256"/>
      <c r="AV1" s="256"/>
      <c r="AW1" s="256"/>
      <c r="AX1" s="256"/>
      <c r="AY1" s="256"/>
      <c r="AZ1" s="256"/>
      <c r="BA1" s="256"/>
      <c r="BB1" s="256"/>
      <c r="BC1" s="256"/>
      <c r="BD1" s="256"/>
      <c r="BE1" s="256"/>
      <c r="BF1" s="256"/>
      <c r="BG1" s="256"/>
      <c r="BH1" s="256"/>
      <c r="BI1" s="256"/>
      <c r="BJ1" s="256"/>
      <c r="BK1" s="256"/>
      <c r="BL1" s="256"/>
      <c r="BM1" s="256"/>
      <c r="BN1" s="256"/>
      <c r="BO1" s="256"/>
      <c r="BP1" s="256"/>
      <c r="BQ1" s="256"/>
      <c r="BR1" s="256"/>
      <c r="BS1" s="256"/>
      <c r="BT1" s="256"/>
      <c r="BU1" s="256"/>
      <c r="BV1" s="256"/>
      <c r="BW1" s="256"/>
      <c r="BX1" s="256"/>
      <c r="BY1" s="256"/>
      <c r="BZ1" s="256"/>
      <c r="CA1" s="256"/>
      <c r="CB1" s="256"/>
      <c r="CC1" s="256"/>
      <c r="CD1" s="256"/>
      <c r="CE1" s="256"/>
      <c r="CF1" s="256"/>
      <c r="CG1" s="256"/>
      <c r="CH1" s="256"/>
      <c r="CI1" s="256"/>
      <c r="CJ1" s="256"/>
      <c r="CK1" s="256"/>
      <c r="CL1" s="256"/>
      <c r="CM1" s="256"/>
      <c r="CN1" s="256"/>
      <c r="CO1" s="256"/>
      <c r="CP1" s="256"/>
      <c r="CQ1" s="257"/>
    </row>
    <row r="2" spans="1:95" ht="15.75" customHeight="1" thickBot="1" x14ac:dyDescent="0.3">
      <c r="A2" s="258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  <c r="AT2" s="259"/>
      <c r="AU2" s="259"/>
      <c r="AV2" s="259"/>
      <c r="AW2" s="259"/>
      <c r="AX2" s="259"/>
      <c r="AY2" s="259"/>
      <c r="AZ2" s="259"/>
      <c r="BA2" s="259"/>
      <c r="BB2" s="259"/>
      <c r="BC2" s="259"/>
      <c r="BD2" s="259"/>
      <c r="BE2" s="259"/>
      <c r="BF2" s="259"/>
      <c r="BG2" s="259"/>
      <c r="BH2" s="259"/>
      <c r="BI2" s="259"/>
      <c r="BJ2" s="259"/>
      <c r="BK2" s="259"/>
      <c r="BL2" s="259"/>
      <c r="BM2" s="259"/>
      <c r="BN2" s="259"/>
      <c r="BO2" s="259"/>
      <c r="BP2" s="259"/>
      <c r="BQ2" s="259"/>
      <c r="BR2" s="259"/>
      <c r="BS2" s="259"/>
      <c r="BT2" s="259"/>
      <c r="BU2" s="259"/>
      <c r="BV2" s="259"/>
      <c r="BW2" s="259"/>
      <c r="BX2" s="259"/>
      <c r="BY2" s="259"/>
      <c r="BZ2" s="259"/>
      <c r="CA2" s="259"/>
      <c r="CB2" s="259"/>
      <c r="CC2" s="259"/>
      <c r="CD2" s="259"/>
      <c r="CE2" s="259"/>
      <c r="CF2" s="259"/>
      <c r="CG2" s="259"/>
      <c r="CH2" s="259"/>
      <c r="CI2" s="259"/>
      <c r="CJ2" s="259"/>
      <c r="CK2" s="259"/>
      <c r="CL2" s="259"/>
      <c r="CM2" s="259"/>
      <c r="CN2" s="259"/>
      <c r="CO2" s="259"/>
      <c r="CP2" s="259"/>
      <c r="CQ2" s="260"/>
    </row>
    <row r="3" spans="1:95" x14ac:dyDescent="0.25">
      <c r="A3" s="261" t="s">
        <v>37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  <c r="AQ3" s="262"/>
      <c r="AR3" s="262"/>
      <c r="AS3" s="262"/>
      <c r="AT3" s="262"/>
      <c r="AU3" s="262"/>
      <c r="AV3" s="262"/>
      <c r="AW3" s="262"/>
      <c r="AX3" s="262"/>
      <c r="AY3" s="262"/>
      <c r="AZ3" s="262"/>
      <c r="BA3" s="262"/>
      <c r="BB3" s="262"/>
      <c r="BC3" s="262"/>
      <c r="BD3" s="262"/>
      <c r="BE3" s="262"/>
      <c r="BF3" s="262"/>
      <c r="BG3" s="262"/>
      <c r="BH3" s="262"/>
      <c r="BI3" s="262"/>
      <c r="BJ3" s="262"/>
      <c r="BK3" s="262"/>
      <c r="BL3" s="262"/>
      <c r="BM3" s="262"/>
      <c r="BN3" s="262"/>
      <c r="BO3" s="262"/>
      <c r="BP3" s="262"/>
      <c r="BQ3" s="262"/>
      <c r="BR3" s="262"/>
      <c r="BS3" s="262"/>
      <c r="BT3" s="262"/>
      <c r="BU3" s="262"/>
      <c r="BV3" s="262"/>
      <c r="BW3" s="262"/>
      <c r="BX3" s="262"/>
      <c r="BY3" s="262"/>
      <c r="BZ3" s="262"/>
      <c r="CA3" s="262"/>
      <c r="CB3" s="262"/>
      <c r="CC3" s="262"/>
      <c r="CD3" s="262"/>
      <c r="CE3" s="262"/>
      <c r="CF3" s="262"/>
      <c r="CG3" s="262"/>
      <c r="CH3" s="262"/>
      <c r="CI3" s="262"/>
      <c r="CJ3" s="262"/>
      <c r="CK3" s="262"/>
      <c r="CL3" s="262"/>
      <c r="CM3" s="262"/>
      <c r="CN3" s="262"/>
      <c r="CO3" s="262"/>
      <c r="CP3" s="262"/>
      <c r="CQ3" s="263"/>
    </row>
    <row r="4" spans="1:95" x14ac:dyDescent="0.25">
      <c r="A4" s="264" t="s">
        <v>92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5"/>
      <c r="AR4" s="265"/>
      <c r="AS4" s="265"/>
      <c r="AT4" s="265"/>
      <c r="AU4" s="265"/>
      <c r="AV4" s="265"/>
      <c r="AW4" s="265"/>
      <c r="AX4" s="265"/>
      <c r="AY4" s="265"/>
      <c r="AZ4" s="265"/>
      <c r="BA4" s="265"/>
      <c r="BB4" s="265"/>
      <c r="BC4" s="265"/>
      <c r="BD4" s="265"/>
      <c r="BE4" s="265"/>
      <c r="BF4" s="265"/>
      <c r="BG4" s="265"/>
      <c r="BH4" s="265"/>
      <c r="BI4" s="265"/>
      <c r="BJ4" s="265"/>
      <c r="BK4" s="265"/>
      <c r="BL4" s="265"/>
      <c r="BM4" s="265"/>
      <c r="BN4" s="265"/>
      <c r="BO4" s="265"/>
      <c r="BP4" s="265"/>
      <c r="BQ4" s="265"/>
      <c r="BR4" s="265"/>
      <c r="BS4" s="265"/>
      <c r="BT4" s="265"/>
      <c r="BU4" s="265"/>
      <c r="BV4" s="265"/>
      <c r="BW4" s="265"/>
      <c r="BX4" s="265"/>
      <c r="BY4" s="265"/>
      <c r="BZ4" s="265"/>
      <c r="CA4" s="265"/>
      <c r="CB4" s="265"/>
      <c r="CC4" s="265"/>
      <c r="CD4" s="265"/>
      <c r="CE4" s="265"/>
      <c r="CF4" s="265"/>
      <c r="CG4" s="265"/>
      <c r="CH4" s="265"/>
      <c r="CI4" s="265"/>
      <c r="CJ4" s="265"/>
      <c r="CK4" s="265"/>
      <c r="CL4" s="265"/>
      <c r="CM4" s="265"/>
      <c r="CN4" s="265"/>
      <c r="CO4" s="265"/>
      <c r="CP4" s="265"/>
      <c r="CQ4" s="266"/>
    </row>
    <row r="5" spans="1:95" x14ac:dyDescent="0.25">
      <c r="A5" s="264" t="s">
        <v>106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5"/>
      <c r="AM5" s="265"/>
      <c r="AN5" s="265"/>
      <c r="AO5" s="265"/>
      <c r="AP5" s="265"/>
      <c r="AQ5" s="265"/>
      <c r="AR5" s="265"/>
      <c r="AS5" s="265"/>
      <c r="AT5" s="265"/>
      <c r="AU5" s="265"/>
      <c r="AV5" s="265"/>
      <c r="AW5" s="265"/>
      <c r="AX5" s="265"/>
      <c r="AY5" s="265"/>
      <c r="AZ5" s="265"/>
      <c r="BA5" s="265"/>
      <c r="BB5" s="265"/>
      <c r="BC5" s="265"/>
      <c r="BD5" s="265"/>
      <c r="BE5" s="265"/>
      <c r="BF5" s="265"/>
      <c r="BG5" s="265"/>
      <c r="BH5" s="265"/>
      <c r="BI5" s="265"/>
      <c r="BJ5" s="265"/>
      <c r="BK5" s="265"/>
      <c r="BL5" s="265"/>
      <c r="BM5" s="265"/>
      <c r="BN5" s="265"/>
      <c r="BO5" s="265"/>
      <c r="BP5" s="265"/>
      <c r="BQ5" s="265"/>
      <c r="BR5" s="265"/>
      <c r="BS5" s="265"/>
      <c r="BT5" s="265"/>
      <c r="BU5" s="265"/>
      <c r="BV5" s="265"/>
      <c r="BW5" s="265"/>
      <c r="BX5" s="265"/>
      <c r="BY5" s="265"/>
      <c r="BZ5" s="265"/>
      <c r="CA5" s="265"/>
      <c r="CB5" s="265"/>
      <c r="CC5" s="265"/>
      <c r="CD5" s="265"/>
      <c r="CE5" s="265"/>
      <c r="CF5" s="265"/>
      <c r="CG5" s="265"/>
      <c r="CH5" s="265"/>
      <c r="CI5" s="265"/>
      <c r="CJ5" s="265"/>
      <c r="CK5" s="265"/>
      <c r="CL5" s="265"/>
      <c r="CM5" s="265"/>
      <c r="CN5" s="265"/>
      <c r="CO5" s="265"/>
      <c r="CP5" s="265"/>
      <c r="CQ5" s="266"/>
    </row>
    <row r="6" spans="1:95" ht="15.75" thickBot="1" x14ac:dyDescent="0.3">
      <c r="A6" s="267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5" t="s">
        <v>39</v>
      </c>
      <c r="AZ6" s="265"/>
      <c r="BA6" s="265"/>
      <c r="BB6" s="265"/>
      <c r="BC6" s="265"/>
      <c r="BD6" s="265"/>
      <c r="BE6" s="265"/>
      <c r="BF6" s="265"/>
      <c r="BG6" s="265"/>
      <c r="BH6" s="265"/>
      <c r="BI6" s="265"/>
      <c r="BJ6" s="265"/>
      <c r="BK6" s="265"/>
      <c r="BL6" s="265"/>
      <c r="BM6" s="265"/>
      <c r="BN6" s="265"/>
      <c r="BO6" s="265"/>
      <c r="BP6" s="265"/>
      <c r="BQ6" s="265"/>
      <c r="BR6" s="265"/>
      <c r="BS6" s="265"/>
      <c r="BT6" s="265"/>
      <c r="BU6" s="265"/>
      <c r="BV6" s="265"/>
      <c r="BW6" s="265"/>
      <c r="BX6" s="265"/>
      <c r="BY6" s="265"/>
      <c r="BZ6" s="265"/>
      <c r="CA6" s="265"/>
      <c r="CB6" s="265"/>
      <c r="CC6" s="265"/>
      <c r="CD6" s="265"/>
      <c r="CE6" s="265"/>
      <c r="CF6" s="265"/>
      <c r="CG6" s="265"/>
      <c r="CH6" s="265"/>
      <c r="CI6" s="265"/>
      <c r="CJ6" s="265"/>
      <c r="CK6" s="265"/>
      <c r="CL6" s="265"/>
      <c r="CM6" s="265"/>
      <c r="CN6" s="265"/>
      <c r="CO6" s="265"/>
      <c r="CP6" s="265"/>
      <c r="CQ6" s="266"/>
    </row>
    <row r="7" spans="1:95" ht="15" customHeight="1" thickBot="1" x14ac:dyDescent="0.3">
      <c r="A7" s="250"/>
      <c r="B7" s="252" t="s">
        <v>2</v>
      </c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4"/>
      <c r="Z7" s="252" t="s">
        <v>34</v>
      </c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3"/>
      <c r="AQ7" s="253"/>
      <c r="AR7" s="253"/>
      <c r="AS7" s="253"/>
      <c r="AT7" s="253"/>
      <c r="AU7" s="253"/>
      <c r="AV7" s="253"/>
      <c r="AW7" s="254"/>
      <c r="AX7" s="125"/>
      <c r="AY7" s="130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2"/>
    </row>
    <row r="8" spans="1:95" ht="15.75" thickBot="1" x14ac:dyDescent="0.3">
      <c r="A8" s="251"/>
      <c r="B8" s="252" t="s">
        <v>3</v>
      </c>
      <c r="C8" s="253"/>
      <c r="D8" s="253"/>
      <c r="E8" s="253"/>
      <c r="F8" s="253"/>
      <c r="G8" s="253"/>
      <c r="H8" s="253"/>
      <c r="I8" s="254"/>
      <c r="J8" s="252" t="s">
        <v>4</v>
      </c>
      <c r="K8" s="253"/>
      <c r="L8" s="253"/>
      <c r="M8" s="253"/>
      <c r="N8" s="253"/>
      <c r="O8" s="253"/>
      <c r="P8" s="253"/>
      <c r="Q8" s="254"/>
      <c r="R8" s="252" t="s">
        <v>5</v>
      </c>
      <c r="S8" s="253"/>
      <c r="T8" s="253"/>
      <c r="U8" s="253"/>
      <c r="V8" s="253"/>
      <c r="W8" s="253"/>
      <c r="X8" s="253"/>
      <c r="Y8" s="254"/>
      <c r="Z8" s="252" t="s">
        <v>3</v>
      </c>
      <c r="AA8" s="253"/>
      <c r="AB8" s="253"/>
      <c r="AC8" s="253"/>
      <c r="AD8" s="253"/>
      <c r="AE8" s="253"/>
      <c r="AF8" s="253"/>
      <c r="AG8" s="254"/>
      <c r="AH8" s="252" t="s">
        <v>4</v>
      </c>
      <c r="AI8" s="253"/>
      <c r="AJ8" s="253"/>
      <c r="AK8" s="253"/>
      <c r="AL8" s="253"/>
      <c r="AM8" s="253"/>
      <c r="AN8" s="253"/>
      <c r="AO8" s="254"/>
      <c r="AP8" s="252" t="s">
        <v>5</v>
      </c>
      <c r="AQ8" s="253"/>
      <c r="AR8" s="253"/>
      <c r="AS8" s="253"/>
      <c r="AT8" s="253"/>
      <c r="AU8" s="253"/>
      <c r="AV8" s="253"/>
      <c r="AW8" s="254"/>
      <c r="AX8" s="89"/>
      <c r="AY8" s="126" t="s">
        <v>40</v>
      </c>
      <c r="AZ8" s="147">
        <v>2010</v>
      </c>
      <c r="BA8" s="124"/>
      <c r="BB8" s="148"/>
      <c r="BC8" s="1"/>
      <c r="BD8" s="127" t="s">
        <v>40</v>
      </c>
      <c r="BE8" s="147">
        <v>2011</v>
      </c>
      <c r="BF8" s="124"/>
      <c r="BG8" s="148"/>
      <c r="BH8" s="1"/>
      <c r="BI8" s="127" t="s">
        <v>40</v>
      </c>
      <c r="BJ8" s="147">
        <v>2012</v>
      </c>
      <c r="BK8" s="124"/>
      <c r="BL8" s="148"/>
      <c r="BM8" s="1"/>
      <c r="BN8" s="127" t="s">
        <v>40</v>
      </c>
      <c r="BO8" s="147">
        <v>2013</v>
      </c>
      <c r="BP8" s="124"/>
      <c r="BQ8" s="148"/>
      <c r="BR8" s="1"/>
      <c r="BS8" s="127" t="s">
        <v>40</v>
      </c>
      <c r="BT8" s="147">
        <v>2014</v>
      </c>
      <c r="BU8" s="124"/>
      <c r="BV8" s="148"/>
      <c r="BW8" s="1"/>
      <c r="BX8" s="127" t="s">
        <v>40</v>
      </c>
      <c r="BY8" s="147">
        <v>2015</v>
      </c>
      <c r="BZ8" s="124"/>
      <c r="CA8" s="148"/>
      <c r="CB8" s="1"/>
      <c r="CC8" s="127" t="s">
        <v>40</v>
      </c>
      <c r="CD8" s="147">
        <v>2016</v>
      </c>
      <c r="CE8" s="124"/>
      <c r="CF8" s="148"/>
      <c r="CG8" s="1"/>
      <c r="CH8" s="127" t="s">
        <v>40</v>
      </c>
      <c r="CI8" s="147">
        <v>2017</v>
      </c>
      <c r="CJ8" s="124"/>
      <c r="CK8" s="148"/>
      <c r="CL8" s="1"/>
      <c r="CM8" s="128" t="s">
        <v>35</v>
      </c>
      <c r="CN8" s="79"/>
      <c r="CO8" s="79"/>
      <c r="CP8" s="129"/>
      <c r="CQ8" s="2"/>
    </row>
    <row r="9" spans="1:95" ht="15.75" thickBot="1" x14ac:dyDescent="0.3">
      <c r="A9" s="80" t="s">
        <v>0</v>
      </c>
      <c r="B9" s="81">
        <v>2010</v>
      </c>
      <c r="C9" s="82">
        <v>2011</v>
      </c>
      <c r="D9" s="82">
        <v>2012</v>
      </c>
      <c r="E9" s="82">
        <v>2013</v>
      </c>
      <c r="F9" s="82">
        <v>2014</v>
      </c>
      <c r="G9" s="83">
        <v>2015</v>
      </c>
      <c r="H9" s="83">
        <v>2016</v>
      </c>
      <c r="I9" s="183">
        <v>2017</v>
      </c>
      <c r="J9" s="81">
        <v>2010</v>
      </c>
      <c r="K9" s="82">
        <v>2011</v>
      </c>
      <c r="L9" s="82">
        <v>2012</v>
      </c>
      <c r="M9" s="82">
        <v>2013</v>
      </c>
      <c r="N9" s="82">
        <v>2014</v>
      </c>
      <c r="O9" s="83">
        <v>2015</v>
      </c>
      <c r="P9" s="83">
        <v>2016</v>
      </c>
      <c r="Q9" s="183">
        <v>2017</v>
      </c>
      <c r="R9" s="142">
        <v>2010</v>
      </c>
      <c r="S9" s="82">
        <v>2011</v>
      </c>
      <c r="T9" s="82">
        <v>2012</v>
      </c>
      <c r="U9" s="82">
        <v>2013</v>
      </c>
      <c r="V9" s="82">
        <v>2014</v>
      </c>
      <c r="W9" s="82">
        <v>2015</v>
      </c>
      <c r="X9" s="181">
        <v>2016</v>
      </c>
      <c r="Y9" s="183">
        <v>2017</v>
      </c>
      <c r="Z9" s="81">
        <v>2010</v>
      </c>
      <c r="AA9" s="82">
        <v>2011</v>
      </c>
      <c r="AB9" s="82">
        <v>2012</v>
      </c>
      <c r="AC9" s="82">
        <v>2013</v>
      </c>
      <c r="AD9" s="82">
        <v>2014</v>
      </c>
      <c r="AE9" s="83">
        <v>2015</v>
      </c>
      <c r="AF9" s="83">
        <v>2016</v>
      </c>
      <c r="AG9" s="183">
        <v>2017</v>
      </c>
      <c r="AH9" s="81">
        <v>2010</v>
      </c>
      <c r="AI9" s="82">
        <v>2011</v>
      </c>
      <c r="AJ9" s="82">
        <v>2012</v>
      </c>
      <c r="AK9" s="82">
        <v>2013</v>
      </c>
      <c r="AL9" s="82">
        <v>2014</v>
      </c>
      <c r="AM9" s="83">
        <v>2015</v>
      </c>
      <c r="AN9" s="83">
        <v>2016</v>
      </c>
      <c r="AO9" s="183">
        <v>2017</v>
      </c>
      <c r="AP9" s="81">
        <v>2010</v>
      </c>
      <c r="AQ9" s="82">
        <v>2011</v>
      </c>
      <c r="AR9" s="83">
        <v>2012</v>
      </c>
      <c r="AS9" s="82">
        <v>2013</v>
      </c>
      <c r="AT9" s="83">
        <v>2014</v>
      </c>
      <c r="AU9" s="83">
        <v>2015</v>
      </c>
      <c r="AV9" s="83">
        <v>2016</v>
      </c>
      <c r="AW9" s="183">
        <v>2017</v>
      </c>
      <c r="AX9" s="2"/>
      <c r="AY9" s="124"/>
      <c r="AZ9" s="144" t="s">
        <v>3</v>
      </c>
      <c r="BA9" s="145" t="s">
        <v>4</v>
      </c>
      <c r="BB9" s="146" t="s">
        <v>5</v>
      </c>
      <c r="BC9" s="1"/>
      <c r="BD9" s="98"/>
      <c r="BE9" s="144" t="s">
        <v>3</v>
      </c>
      <c r="BF9" s="145" t="s">
        <v>4</v>
      </c>
      <c r="BG9" s="146" t="s">
        <v>5</v>
      </c>
      <c r="BH9" s="1"/>
      <c r="BI9" s="98" t="s">
        <v>38</v>
      </c>
      <c r="BJ9" s="144" t="s">
        <v>3</v>
      </c>
      <c r="BK9" s="145" t="s">
        <v>4</v>
      </c>
      <c r="BL9" s="146" t="s">
        <v>5</v>
      </c>
      <c r="BM9" s="1"/>
      <c r="BN9" s="98" t="s">
        <v>38</v>
      </c>
      <c r="BO9" s="144" t="s">
        <v>3</v>
      </c>
      <c r="BP9" s="145" t="s">
        <v>4</v>
      </c>
      <c r="BQ9" s="146" t="s">
        <v>5</v>
      </c>
      <c r="BR9" s="1"/>
      <c r="BS9" s="98" t="s">
        <v>38</v>
      </c>
      <c r="BT9" s="144" t="s">
        <v>3</v>
      </c>
      <c r="BU9" s="145" t="s">
        <v>4</v>
      </c>
      <c r="BV9" s="146" t="s">
        <v>5</v>
      </c>
      <c r="BW9" s="1"/>
      <c r="BX9" s="98" t="s">
        <v>38</v>
      </c>
      <c r="BY9" s="144" t="s">
        <v>3</v>
      </c>
      <c r="BZ9" s="145" t="s">
        <v>4</v>
      </c>
      <c r="CA9" s="146" t="s">
        <v>5</v>
      </c>
      <c r="CB9" s="1"/>
      <c r="CC9" s="98" t="s">
        <v>38</v>
      </c>
      <c r="CD9" s="144" t="s">
        <v>3</v>
      </c>
      <c r="CE9" s="145" t="s">
        <v>4</v>
      </c>
      <c r="CF9" s="146" t="s">
        <v>5</v>
      </c>
      <c r="CG9" s="1"/>
      <c r="CH9" s="98" t="s">
        <v>38</v>
      </c>
      <c r="CI9" s="144" t="s">
        <v>3</v>
      </c>
      <c r="CJ9" s="145" t="s">
        <v>4</v>
      </c>
      <c r="CK9" s="146" t="s">
        <v>5</v>
      </c>
      <c r="CL9" s="1"/>
      <c r="CM9" s="113"/>
      <c r="CN9" s="114"/>
      <c r="CO9" s="99" t="s">
        <v>3</v>
      </c>
      <c r="CP9" s="100" t="s">
        <v>4</v>
      </c>
      <c r="CQ9" s="2"/>
    </row>
    <row r="10" spans="1:95" x14ac:dyDescent="0.25">
      <c r="A10" s="42" t="s">
        <v>41</v>
      </c>
      <c r="B10" s="202"/>
      <c r="C10" s="203"/>
      <c r="D10" s="139">
        <f t="shared" ref="D10:I10" si="0">T10-L10</f>
        <v>0</v>
      </c>
      <c r="E10" s="139">
        <f t="shared" si="0"/>
        <v>14</v>
      </c>
      <c r="F10" s="139">
        <f t="shared" si="0"/>
        <v>22</v>
      </c>
      <c r="G10" s="139">
        <f t="shared" si="0"/>
        <v>47</v>
      </c>
      <c r="H10" s="184">
        <f t="shared" si="0"/>
        <v>30</v>
      </c>
      <c r="I10" s="186">
        <f t="shared" si="0"/>
        <v>7</v>
      </c>
      <c r="J10" s="195"/>
      <c r="K10" s="196"/>
      <c r="L10" s="33">
        <v>2</v>
      </c>
      <c r="M10" s="33">
        <v>44</v>
      </c>
      <c r="N10" s="33">
        <v>90</v>
      </c>
      <c r="O10" s="44">
        <v>82</v>
      </c>
      <c r="P10" s="44">
        <v>36</v>
      </c>
      <c r="Q10" s="43">
        <v>36</v>
      </c>
      <c r="R10" s="206"/>
      <c r="S10" s="196"/>
      <c r="T10" s="33">
        <v>2</v>
      </c>
      <c r="U10" s="33">
        <v>58</v>
      </c>
      <c r="V10" s="33">
        <v>112</v>
      </c>
      <c r="W10" s="139">
        <v>129</v>
      </c>
      <c r="X10" s="184">
        <v>66</v>
      </c>
      <c r="Y10" s="43">
        <v>43</v>
      </c>
      <c r="Z10" s="212"/>
      <c r="AA10" s="213"/>
      <c r="AB10" s="39">
        <f>(D10/$D$96)</f>
        <v>0</v>
      </c>
      <c r="AC10" s="39">
        <f>(E10/$E$96)</f>
        <v>1.3902681231380337E-3</v>
      </c>
      <c r="AD10" s="39">
        <f>(F10/$F$96)</f>
        <v>2.1194605009633911E-3</v>
      </c>
      <c r="AE10" s="39">
        <f>(G10/$G$96)</f>
        <v>4.5502952851195662E-3</v>
      </c>
      <c r="AF10" s="41">
        <f>(H10/$H$96)</f>
        <v>3.8555455596966971E-3</v>
      </c>
      <c r="AG10" s="41">
        <f>(I10/$I$96)</f>
        <v>1.4865151836908049E-3</v>
      </c>
      <c r="AH10" s="212"/>
      <c r="AI10" s="213"/>
      <c r="AJ10" s="39">
        <f>(L10/$L$96)</f>
        <v>4.5034902049088043E-4</v>
      </c>
      <c r="AK10" s="39">
        <f>(M10/$M$96)</f>
        <v>6.4868052484151556E-3</v>
      </c>
      <c r="AL10" s="39">
        <f>(N10/$N$96)</f>
        <v>1.5426808364758314E-2</v>
      </c>
      <c r="AM10" s="39">
        <f>(O10/$O$96)</f>
        <v>1.4750854470228458E-2</v>
      </c>
      <c r="AN10" s="41">
        <f>(P10/$P$96)</f>
        <v>8.3140877598152432E-3</v>
      </c>
      <c r="AO10" s="41">
        <f>(Q10/$Q$96)</f>
        <v>8.2512033004813207E-3</v>
      </c>
      <c r="AP10" s="212"/>
      <c r="AQ10" s="213"/>
      <c r="AR10" s="41">
        <f>(T10/$T$96)</f>
        <v>1.3645357167223852E-4</v>
      </c>
      <c r="AS10" s="41">
        <f>(U10/$U$96)</f>
        <v>3.4415237643149587E-3</v>
      </c>
      <c r="AT10" s="41">
        <f>(V10/$V$96)</f>
        <v>6.9076107067965959E-3</v>
      </c>
      <c r="AU10" s="12">
        <f>(W10/$W$96)</f>
        <v>8.1193353474320242E-3</v>
      </c>
      <c r="AV10" s="12">
        <f>(X10/$X$96)</f>
        <v>5.4495912806539508E-3</v>
      </c>
      <c r="AW10" s="78">
        <f>(Y10/$Y$96)</f>
        <v>4.7398589065255729E-3</v>
      </c>
      <c r="AX10" s="2"/>
      <c r="AY10" s="84" t="s">
        <v>59</v>
      </c>
      <c r="AZ10" s="159">
        <v>0</v>
      </c>
      <c r="BA10" s="92">
        <v>0</v>
      </c>
      <c r="BB10" s="93">
        <v>0</v>
      </c>
      <c r="BC10" s="1"/>
      <c r="BD10" s="84" t="s">
        <v>59</v>
      </c>
      <c r="BE10" s="159">
        <v>0</v>
      </c>
      <c r="BF10" s="92">
        <v>0</v>
      </c>
      <c r="BG10" s="93">
        <v>0</v>
      </c>
      <c r="BH10" s="1"/>
      <c r="BI10" s="84" t="s">
        <v>41</v>
      </c>
      <c r="BJ10" s="159">
        <v>0</v>
      </c>
      <c r="BK10" s="92">
        <v>4.5034902049088043E-4</v>
      </c>
      <c r="BL10" s="93">
        <v>1.3645357167223852E-4</v>
      </c>
      <c r="BM10" s="1"/>
      <c r="BN10" s="84" t="s">
        <v>72</v>
      </c>
      <c r="BO10" s="159">
        <v>0</v>
      </c>
      <c r="BP10" s="92">
        <v>0</v>
      </c>
      <c r="BQ10" s="93">
        <v>0</v>
      </c>
      <c r="BR10" s="1"/>
      <c r="BS10" s="84" t="s">
        <v>72</v>
      </c>
      <c r="BT10" s="159">
        <v>0</v>
      </c>
      <c r="BU10" s="92">
        <v>0</v>
      </c>
      <c r="BV10" s="93">
        <v>0</v>
      </c>
      <c r="BW10" s="1"/>
      <c r="BX10" s="84" t="s">
        <v>69</v>
      </c>
      <c r="BY10" s="159">
        <v>0</v>
      </c>
      <c r="BZ10" s="92">
        <v>0</v>
      </c>
      <c r="CA10" s="93">
        <v>0</v>
      </c>
      <c r="CB10" s="1"/>
      <c r="CC10" s="84" t="s">
        <v>82</v>
      </c>
      <c r="CD10" s="159">
        <v>0</v>
      </c>
      <c r="CE10" s="92">
        <v>0</v>
      </c>
      <c r="CF10" s="93">
        <v>0</v>
      </c>
      <c r="CG10" s="1"/>
      <c r="CH10" s="245" t="s">
        <v>96</v>
      </c>
      <c r="CI10" s="246">
        <v>0</v>
      </c>
      <c r="CJ10" s="246">
        <v>2.2920009168003668E-4</v>
      </c>
      <c r="CK10" s="78">
        <v>1.1022927689594356E-4</v>
      </c>
      <c r="CL10" s="1"/>
      <c r="CM10" s="118" t="s">
        <v>12</v>
      </c>
      <c r="CN10" s="115">
        <v>2010</v>
      </c>
      <c r="CO10" s="39">
        <v>1.0769074469165904E-2</v>
      </c>
      <c r="CP10" s="40">
        <v>3.9603960396039604E-3</v>
      </c>
      <c r="CQ10" s="2"/>
    </row>
    <row r="11" spans="1:95" ht="15.75" thickBot="1" x14ac:dyDescent="0.3">
      <c r="A11" s="42" t="s">
        <v>95</v>
      </c>
      <c r="B11" s="195"/>
      <c r="C11" s="196"/>
      <c r="D11" s="196"/>
      <c r="E11" s="196"/>
      <c r="F11" s="196"/>
      <c r="G11" s="196"/>
      <c r="H11" s="201"/>
      <c r="I11" s="6">
        <f>Y11-Q11</f>
        <v>4</v>
      </c>
      <c r="J11" s="195"/>
      <c r="K11" s="196"/>
      <c r="L11" s="196"/>
      <c r="M11" s="196"/>
      <c r="N11" s="196"/>
      <c r="O11" s="201"/>
      <c r="P11" s="201"/>
      <c r="Q11" s="43">
        <v>0</v>
      </c>
      <c r="R11" s="206"/>
      <c r="S11" s="196"/>
      <c r="T11" s="196"/>
      <c r="U11" s="196"/>
      <c r="V11" s="196"/>
      <c r="W11" s="196"/>
      <c r="X11" s="201"/>
      <c r="Y11" s="43">
        <v>4</v>
      </c>
      <c r="Z11" s="212"/>
      <c r="AA11" s="213"/>
      <c r="AB11" s="213"/>
      <c r="AC11" s="213"/>
      <c r="AD11" s="213"/>
      <c r="AE11" s="213"/>
      <c r="AF11" s="214"/>
      <c r="AG11" s="41">
        <f t="shared" ref="AG11:AG17" si="1">(I11/$I$96)</f>
        <v>8.4943724782331708E-4</v>
      </c>
      <c r="AH11" s="212"/>
      <c r="AI11" s="213"/>
      <c r="AJ11" s="213"/>
      <c r="AK11" s="213"/>
      <c r="AL11" s="213"/>
      <c r="AM11" s="213"/>
      <c r="AN11" s="214"/>
      <c r="AO11" s="41">
        <f t="shared" ref="AO11:AO17" si="2">(Q11/$Q$96)</f>
        <v>0</v>
      </c>
      <c r="AP11" s="212"/>
      <c r="AQ11" s="213"/>
      <c r="AR11" s="214"/>
      <c r="AS11" s="214"/>
      <c r="AT11" s="214"/>
      <c r="AU11" s="229"/>
      <c r="AV11" s="229"/>
      <c r="AW11" s="11">
        <f t="shared" ref="AW11:AW17" si="3">(Y11/$Y$96)</f>
        <v>4.4091710758377423E-4</v>
      </c>
      <c r="AX11" s="2"/>
      <c r="AY11" s="102" t="s">
        <v>66</v>
      </c>
      <c r="AZ11" s="160">
        <v>0</v>
      </c>
      <c r="BA11" s="157">
        <v>0</v>
      </c>
      <c r="BB11" s="158">
        <v>0</v>
      </c>
      <c r="BC11" s="1"/>
      <c r="BD11" s="102" t="s">
        <v>66</v>
      </c>
      <c r="BE11" s="160">
        <v>0</v>
      </c>
      <c r="BF11" s="157">
        <v>0</v>
      </c>
      <c r="BG11" s="158">
        <v>0</v>
      </c>
      <c r="BH11" s="1"/>
      <c r="BI11" s="101" t="s">
        <v>44</v>
      </c>
      <c r="BJ11" s="164">
        <v>0</v>
      </c>
      <c r="BK11" s="107">
        <v>7.903625309614952E-2</v>
      </c>
      <c r="BL11" s="108">
        <v>2.3947601828477862E-2</v>
      </c>
      <c r="BM11" s="1"/>
      <c r="BN11" s="85" t="s">
        <v>78</v>
      </c>
      <c r="BO11" s="162">
        <v>0</v>
      </c>
      <c r="BP11" s="94">
        <v>0</v>
      </c>
      <c r="BQ11" s="95">
        <v>0</v>
      </c>
      <c r="BR11" s="1"/>
      <c r="BS11" s="85" t="s">
        <v>78</v>
      </c>
      <c r="BT11" s="162">
        <v>0</v>
      </c>
      <c r="BU11" s="94">
        <v>0</v>
      </c>
      <c r="BV11" s="95">
        <v>0</v>
      </c>
      <c r="BW11" s="1"/>
      <c r="BX11" s="85" t="s">
        <v>78</v>
      </c>
      <c r="BY11" s="162">
        <v>0</v>
      </c>
      <c r="BZ11" s="94">
        <v>1.4391077531930203E-3</v>
      </c>
      <c r="CA11" s="95">
        <v>5.0352467270896274E-4</v>
      </c>
      <c r="CB11" s="1"/>
      <c r="CC11" s="85" t="s">
        <v>84</v>
      </c>
      <c r="CD11" s="162">
        <v>0</v>
      </c>
      <c r="CE11" s="94">
        <v>2.3094688221709007E-4</v>
      </c>
      <c r="CF11" s="95">
        <v>8.2569564858393202E-5</v>
      </c>
      <c r="CG11" s="1"/>
      <c r="CH11" s="42" t="s">
        <v>82</v>
      </c>
      <c r="CI11" s="41">
        <v>0</v>
      </c>
      <c r="CJ11" s="41">
        <v>2.2920009168003668E-4</v>
      </c>
      <c r="CK11" s="11">
        <v>1.1022927689594356E-4</v>
      </c>
      <c r="CL11" s="1"/>
      <c r="CM11" s="119"/>
      <c r="CN11" s="116">
        <v>2011</v>
      </c>
      <c r="CO11" s="10">
        <v>1.3902486782847072E-2</v>
      </c>
      <c r="CP11" s="11">
        <v>9.8627787307032592E-3</v>
      </c>
      <c r="CQ11" s="2"/>
    </row>
    <row r="12" spans="1:95" ht="16.5" thickTop="1" thickBot="1" x14ac:dyDescent="0.3">
      <c r="A12" s="3" t="s">
        <v>1</v>
      </c>
      <c r="B12" s="4">
        <f>R12-J12</f>
        <v>9</v>
      </c>
      <c r="C12" s="5">
        <f>S12-K12</f>
        <v>10</v>
      </c>
      <c r="D12" s="5">
        <f t="shared" ref="D12" si="4">T12-L12</f>
        <v>9</v>
      </c>
      <c r="E12" s="5">
        <f t="shared" ref="E12" si="5">U12-M12</f>
        <v>5</v>
      </c>
      <c r="F12" s="5">
        <f t="shared" ref="F12" si="6">V12-N12</f>
        <v>4</v>
      </c>
      <c r="G12" s="5">
        <f>W12-O12</f>
        <v>1</v>
      </c>
      <c r="H12" s="5">
        <f>X12-P12</f>
        <v>4</v>
      </c>
      <c r="I12" s="5">
        <f>Y12-Q12</f>
        <v>24</v>
      </c>
      <c r="J12" s="4">
        <v>49</v>
      </c>
      <c r="K12" s="5">
        <v>79</v>
      </c>
      <c r="L12" s="5">
        <v>183</v>
      </c>
      <c r="M12" s="5">
        <v>229</v>
      </c>
      <c r="N12" s="5">
        <v>68</v>
      </c>
      <c r="O12" s="8">
        <v>134</v>
      </c>
      <c r="P12" s="8">
        <v>177</v>
      </c>
      <c r="Q12" s="6">
        <v>186</v>
      </c>
      <c r="R12" s="7">
        <v>58</v>
      </c>
      <c r="S12" s="5">
        <v>89</v>
      </c>
      <c r="T12" s="5">
        <v>192</v>
      </c>
      <c r="U12" s="5">
        <v>234</v>
      </c>
      <c r="V12" s="5">
        <v>72</v>
      </c>
      <c r="W12" s="5">
        <v>135</v>
      </c>
      <c r="X12" s="8">
        <v>181</v>
      </c>
      <c r="Y12" s="6">
        <v>210</v>
      </c>
      <c r="Z12" s="9">
        <f>(B12/$B$96)</f>
        <v>9.1435537945748252E-4</v>
      </c>
      <c r="AA12" s="10">
        <f>(C12/$C$96)</f>
        <v>9.790483649892304E-4</v>
      </c>
      <c r="AB12" s="10">
        <f>(D12/$D$96)</f>
        <v>8.8097102584181678E-4</v>
      </c>
      <c r="AC12" s="10">
        <f>(E12/$E$96)</f>
        <v>4.965243296921549E-4</v>
      </c>
      <c r="AD12" s="10">
        <f>(F12/$F$96)</f>
        <v>3.8535645472061658E-4</v>
      </c>
      <c r="AE12" s="10">
        <f>(G12/$G$96)</f>
        <v>9.6814793300416309E-5</v>
      </c>
      <c r="AF12" s="12">
        <f>(H12/$H$96)</f>
        <v>5.1407274129289292E-4</v>
      </c>
      <c r="AG12" s="41">
        <f t="shared" si="1"/>
        <v>5.0966234869399022E-3</v>
      </c>
      <c r="AH12" s="9">
        <f>(J12/$J$96)</f>
        <v>2.4257425742574258E-2</v>
      </c>
      <c r="AI12" s="10">
        <f>(K12/$K$96)</f>
        <v>3.3876500857632934E-2</v>
      </c>
      <c r="AJ12" s="10">
        <f>(L12/$L$96)</f>
        <v>4.1206935374915557E-2</v>
      </c>
      <c r="AK12" s="10">
        <f>(M12/$M$96)</f>
        <v>3.3760872770160696E-2</v>
      </c>
      <c r="AL12" s="10">
        <f>(N12/$N$96)</f>
        <v>1.1655810764484058E-2</v>
      </c>
      <c r="AM12" s="10">
        <f>(O12/$O$96)</f>
        <v>2.4105054865983092E-2</v>
      </c>
      <c r="AN12" s="12">
        <f>(P12/$P$96)</f>
        <v>4.0877598152424942E-2</v>
      </c>
      <c r="AO12" s="41">
        <f t="shared" si="2"/>
        <v>4.2631217052486819E-2</v>
      </c>
      <c r="AP12" s="9">
        <f>(R12/$R$96)</f>
        <v>4.8891511422068613E-3</v>
      </c>
      <c r="AQ12" s="10">
        <f>(S12/$S$96)</f>
        <v>7.0938944683564481E-3</v>
      </c>
      <c r="AR12" s="12">
        <f>(T12/$T$96)</f>
        <v>1.3099542880534897E-2</v>
      </c>
      <c r="AS12" s="12">
        <f>(U12/$U$96)</f>
        <v>1.3884768290512075E-2</v>
      </c>
      <c r="AT12" s="12">
        <f>(V12/$V$96)</f>
        <v>4.4406068829406682E-3</v>
      </c>
      <c r="AU12" s="12">
        <f>(W12/$W$96)</f>
        <v>8.4969788519637466E-3</v>
      </c>
      <c r="AV12" s="12">
        <f>(X12/$X$96)</f>
        <v>1.4945091239369169E-2</v>
      </c>
      <c r="AW12" s="11">
        <f t="shared" si="3"/>
        <v>2.3148148148148147E-2</v>
      </c>
      <c r="AX12" s="2"/>
      <c r="AY12" s="103" t="s">
        <v>68</v>
      </c>
      <c r="AZ12" s="161">
        <v>0</v>
      </c>
      <c r="BA12" s="155">
        <v>0</v>
      </c>
      <c r="BB12" s="109">
        <v>0</v>
      </c>
      <c r="BC12" s="1"/>
      <c r="BD12" s="103" t="s">
        <v>68</v>
      </c>
      <c r="BE12" s="161">
        <v>0</v>
      </c>
      <c r="BF12" s="155">
        <v>0</v>
      </c>
      <c r="BG12" s="109">
        <v>0</v>
      </c>
      <c r="BH12" s="1"/>
      <c r="BI12" s="103" t="s">
        <v>78</v>
      </c>
      <c r="BJ12" s="161">
        <v>9.788566953797964E-5</v>
      </c>
      <c r="BK12" s="155">
        <v>0</v>
      </c>
      <c r="BL12" s="109">
        <v>6.8226785836119261E-5</v>
      </c>
      <c r="BM12" s="1"/>
      <c r="BN12" s="103" t="s">
        <v>93</v>
      </c>
      <c r="BO12" s="161">
        <v>0</v>
      </c>
      <c r="BP12" s="155">
        <v>0</v>
      </c>
      <c r="BQ12" s="109">
        <v>0</v>
      </c>
      <c r="BR12" s="1"/>
      <c r="BS12" s="103" t="s">
        <v>93</v>
      </c>
      <c r="BT12" s="161">
        <v>0</v>
      </c>
      <c r="BU12" s="155">
        <v>0</v>
      </c>
      <c r="BV12" s="109">
        <v>0</v>
      </c>
      <c r="BW12" s="1"/>
      <c r="BX12" s="103" t="s">
        <v>93</v>
      </c>
      <c r="BY12" s="161">
        <v>0</v>
      </c>
      <c r="BZ12" s="155">
        <v>0</v>
      </c>
      <c r="CA12" s="109">
        <v>0</v>
      </c>
      <c r="CB12" s="1"/>
      <c r="CC12" s="103" t="s">
        <v>85</v>
      </c>
      <c r="CD12" s="161">
        <v>0</v>
      </c>
      <c r="CE12" s="155">
        <v>2.3094688221709007E-4</v>
      </c>
      <c r="CF12" s="109">
        <v>8.2569564858393202E-5</v>
      </c>
      <c r="CG12" s="1"/>
      <c r="CH12" s="233" t="s">
        <v>66</v>
      </c>
      <c r="CI12" s="240">
        <v>2.1235931195582927E-4</v>
      </c>
      <c r="CJ12" s="240">
        <v>2.1086408434563372E-2</v>
      </c>
      <c r="CK12" s="158">
        <v>1.0251322751322751E-2</v>
      </c>
      <c r="CL12" s="1"/>
      <c r="CM12" s="119"/>
      <c r="CN12" s="117">
        <v>2012</v>
      </c>
      <c r="CO12" s="10">
        <v>1.2431480031323414E-2</v>
      </c>
      <c r="CP12" s="11">
        <v>2.7020941229452828E-3</v>
      </c>
      <c r="CQ12" s="2"/>
    </row>
    <row r="13" spans="1:95" ht="16.5" thickTop="1" thickBot="1" x14ac:dyDescent="0.3">
      <c r="A13" s="42" t="s">
        <v>96</v>
      </c>
      <c r="B13" s="195"/>
      <c r="C13" s="196"/>
      <c r="D13" s="196"/>
      <c r="E13" s="196"/>
      <c r="F13" s="196"/>
      <c r="G13" s="196"/>
      <c r="H13" s="196"/>
      <c r="I13" s="5">
        <f>Y13-Q13</f>
        <v>0</v>
      </c>
      <c r="J13" s="195"/>
      <c r="K13" s="196"/>
      <c r="L13" s="196"/>
      <c r="M13" s="196"/>
      <c r="N13" s="196"/>
      <c r="O13" s="201"/>
      <c r="P13" s="201"/>
      <c r="Q13" s="43">
        <v>1</v>
      </c>
      <c r="R13" s="206"/>
      <c r="S13" s="196"/>
      <c r="T13" s="196"/>
      <c r="U13" s="196"/>
      <c r="V13" s="196"/>
      <c r="W13" s="196"/>
      <c r="X13" s="201"/>
      <c r="Y13" s="43">
        <v>1</v>
      </c>
      <c r="Z13" s="212"/>
      <c r="AA13" s="213"/>
      <c r="AB13" s="213"/>
      <c r="AC13" s="213"/>
      <c r="AD13" s="213"/>
      <c r="AE13" s="213"/>
      <c r="AF13" s="214"/>
      <c r="AG13" s="41">
        <f t="shared" si="1"/>
        <v>0</v>
      </c>
      <c r="AH13" s="212"/>
      <c r="AI13" s="213"/>
      <c r="AJ13" s="213"/>
      <c r="AK13" s="213"/>
      <c r="AL13" s="213"/>
      <c r="AM13" s="213"/>
      <c r="AN13" s="214"/>
      <c r="AO13" s="41">
        <f t="shared" si="2"/>
        <v>2.2920009168003668E-4</v>
      </c>
      <c r="AP13" s="212"/>
      <c r="AQ13" s="213"/>
      <c r="AR13" s="214"/>
      <c r="AS13" s="214"/>
      <c r="AT13" s="214"/>
      <c r="AU13" s="214"/>
      <c r="AV13" s="214"/>
      <c r="AW13" s="11">
        <f t="shared" si="3"/>
        <v>1.1022927689594356E-4</v>
      </c>
      <c r="AX13" s="2"/>
      <c r="AY13" s="85" t="s">
        <v>1</v>
      </c>
      <c r="AZ13" s="162">
        <v>9.1435537945748252E-4</v>
      </c>
      <c r="BA13" s="94">
        <v>2.4257425742574258E-2</v>
      </c>
      <c r="BB13" s="95">
        <v>4.8891511422068613E-3</v>
      </c>
      <c r="BC13" s="1"/>
      <c r="BD13" s="85" t="s">
        <v>1</v>
      </c>
      <c r="BE13" s="162">
        <v>9.790483649892304E-4</v>
      </c>
      <c r="BF13" s="94">
        <v>3.3876500857632934E-2</v>
      </c>
      <c r="BG13" s="95">
        <v>7.0938944683564481E-3</v>
      </c>
      <c r="BH13" s="1"/>
      <c r="BI13" s="85" t="s">
        <v>84</v>
      </c>
      <c r="BJ13" s="162">
        <v>9.788566953797964E-5</v>
      </c>
      <c r="BK13" s="94">
        <v>1.125872551227201E-3</v>
      </c>
      <c r="BL13" s="95">
        <v>4.0936071501671554E-4</v>
      </c>
      <c r="BM13" s="1"/>
      <c r="BN13" s="85" t="s">
        <v>84</v>
      </c>
      <c r="BO13" s="162">
        <v>0</v>
      </c>
      <c r="BP13" s="94">
        <v>0</v>
      </c>
      <c r="BQ13" s="95">
        <v>0</v>
      </c>
      <c r="BR13" s="1"/>
      <c r="BS13" s="85" t="s">
        <v>82</v>
      </c>
      <c r="BT13" s="162">
        <v>9.6339113680154144E-5</v>
      </c>
      <c r="BU13" s="94">
        <v>0</v>
      </c>
      <c r="BV13" s="95">
        <v>6.167509559639817E-5</v>
      </c>
      <c r="BW13" s="1"/>
      <c r="BX13" s="85" t="s">
        <v>84</v>
      </c>
      <c r="BY13" s="162">
        <v>0</v>
      </c>
      <c r="BZ13" s="94">
        <v>5.3966540744738263E-4</v>
      </c>
      <c r="CA13" s="95">
        <v>1.8882175226586103E-4</v>
      </c>
      <c r="CB13" s="1"/>
      <c r="CC13" s="85" t="s">
        <v>72</v>
      </c>
      <c r="CD13" s="162">
        <v>1.2851818532322323E-4</v>
      </c>
      <c r="CE13" s="94">
        <v>6.928406466512702E-4</v>
      </c>
      <c r="CF13" s="95">
        <v>3.3027825943357281E-4</v>
      </c>
      <c r="CG13" s="1"/>
      <c r="CH13" s="42" t="s">
        <v>72</v>
      </c>
      <c r="CI13" s="41">
        <v>2.1235931195582927E-4</v>
      </c>
      <c r="CJ13" s="41">
        <v>2.2920009168003668E-4</v>
      </c>
      <c r="CK13" s="11">
        <v>2.2045855379188711E-4</v>
      </c>
      <c r="CL13" s="1"/>
      <c r="CM13" s="89"/>
      <c r="CN13" s="117">
        <v>2013</v>
      </c>
      <c r="CO13" s="10">
        <v>5.263157894736842E-3</v>
      </c>
      <c r="CP13" s="11">
        <v>2.3588382721509656E-3</v>
      </c>
      <c r="CQ13" s="2"/>
    </row>
    <row r="14" spans="1:95" ht="16.5" thickTop="1" thickBot="1" x14ac:dyDescent="0.3">
      <c r="A14" s="42" t="s">
        <v>103</v>
      </c>
      <c r="B14" s="195"/>
      <c r="C14" s="196"/>
      <c r="D14" s="196"/>
      <c r="E14" s="196"/>
      <c r="F14" s="196"/>
      <c r="G14" s="196"/>
      <c r="H14" s="196"/>
      <c r="I14" s="5">
        <f>Y14-Q14</f>
        <v>4</v>
      </c>
      <c r="J14" s="195"/>
      <c r="K14" s="196"/>
      <c r="L14" s="196"/>
      <c r="M14" s="196"/>
      <c r="N14" s="196"/>
      <c r="O14" s="201"/>
      <c r="P14" s="201"/>
      <c r="Q14" s="43">
        <v>1</v>
      </c>
      <c r="R14" s="206"/>
      <c r="S14" s="196"/>
      <c r="T14" s="196"/>
      <c r="U14" s="196"/>
      <c r="V14" s="196"/>
      <c r="W14" s="196"/>
      <c r="X14" s="201"/>
      <c r="Y14" s="43">
        <v>5</v>
      </c>
      <c r="Z14" s="212"/>
      <c r="AA14" s="213"/>
      <c r="AB14" s="213"/>
      <c r="AC14" s="213"/>
      <c r="AD14" s="213"/>
      <c r="AE14" s="213"/>
      <c r="AF14" s="214"/>
      <c r="AG14" s="41">
        <f t="shared" si="1"/>
        <v>8.4943724782331708E-4</v>
      </c>
      <c r="AH14" s="212"/>
      <c r="AI14" s="213"/>
      <c r="AJ14" s="213"/>
      <c r="AK14" s="213"/>
      <c r="AL14" s="213"/>
      <c r="AM14" s="213"/>
      <c r="AN14" s="214"/>
      <c r="AO14" s="41">
        <f t="shared" si="2"/>
        <v>2.2920009168003668E-4</v>
      </c>
      <c r="AP14" s="212"/>
      <c r="AQ14" s="213"/>
      <c r="AR14" s="214"/>
      <c r="AS14" s="214"/>
      <c r="AT14" s="214"/>
      <c r="AU14" s="214"/>
      <c r="AV14" s="214"/>
      <c r="AW14" s="11">
        <f t="shared" si="3"/>
        <v>5.5114638447971778E-4</v>
      </c>
      <c r="AX14" s="2"/>
      <c r="AY14" s="86" t="s">
        <v>61</v>
      </c>
      <c r="AZ14" s="163">
        <v>1.2191405059433099E-3</v>
      </c>
      <c r="BA14" s="30">
        <v>0</v>
      </c>
      <c r="BB14" s="154">
        <v>1.01154851218073E-3</v>
      </c>
      <c r="BC14" s="1"/>
      <c r="BD14" s="86" t="s">
        <v>61</v>
      </c>
      <c r="BE14" s="163">
        <v>9.790483649892304E-4</v>
      </c>
      <c r="BF14" s="30">
        <v>4.288164665523156E-4</v>
      </c>
      <c r="BG14" s="154">
        <v>8.7677347361708909E-4</v>
      </c>
      <c r="BH14" s="1"/>
      <c r="BI14" s="103" t="s">
        <v>69</v>
      </c>
      <c r="BJ14" s="161">
        <v>1.9577133907595928E-4</v>
      </c>
      <c r="BK14" s="155">
        <v>0</v>
      </c>
      <c r="BL14" s="109">
        <v>1.3645357167223852E-4</v>
      </c>
      <c r="BM14" s="1"/>
      <c r="BN14" s="103" t="s">
        <v>85</v>
      </c>
      <c r="BO14" s="161">
        <v>0</v>
      </c>
      <c r="BP14" s="155">
        <v>0</v>
      </c>
      <c r="BQ14" s="109">
        <v>0</v>
      </c>
      <c r="BR14" s="1"/>
      <c r="BS14" s="86" t="s">
        <v>75</v>
      </c>
      <c r="BT14" s="163">
        <v>1.9267822736030829E-4</v>
      </c>
      <c r="BU14" s="30">
        <v>1.7140898183064793E-4</v>
      </c>
      <c r="BV14" s="154">
        <v>1.8502528678919454E-4</v>
      </c>
      <c r="BW14" s="1"/>
      <c r="BX14" s="103" t="s">
        <v>1</v>
      </c>
      <c r="BY14" s="161">
        <v>9.6814793300416309E-5</v>
      </c>
      <c r="BZ14" s="155">
        <v>2.4105054865983092E-2</v>
      </c>
      <c r="CA14" s="109">
        <v>8.4969788519637466E-3</v>
      </c>
      <c r="CB14" s="1"/>
      <c r="CC14" s="86" t="s">
        <v>75</v>
      </c>
      <c r="CD14" s="168">
        <v>2.5703637064644646E-4</v>
      </c>
      <c r="CE14" s="152">
        <v>6.928406466512702E-4</v>
      </c>
      <c r="CF14" s="153">
        <v>4.12847824291966E-4</v>
      </c>
      <c r="CG14" s="1"/>
      <c r="CH14" s="42" t="s">
        <v>79</v>
      </c>
      <c r="CI14" s="41">
        <v>2.1235931195582927E-4</v>
      </c>
      <c r="CJ14" s="41">
        <v>2.2920009168003668E-4</v>
      </c>
      <c r="CK14" s="11">
        <v>2.2045855379188711E-4</v>
      </c>
      <c r="CL14" s="1"/>
      <c r="CM14" s="89"/>
      <c r="CN14" s="117">
        <v>2014</v>
      </c>
      <c r="CO14" s="10">
        <v>9.0558766859344889E-3</v>
      </c>
      <c r="CP14" s="11">
        <v>4.4566335275968462E-3</v>
      </c>
      <c r="CQ14" s="2"/>
    </row>
    <row r="15" spans="1:95" ht="16.5" thickTop="1" thickBot="1" x14ac:dyDescent="0.3">
      <c r="A15" s="42" t="s">
        <v>42</v>
      </c>
      <c r="B15" s="195"/>
      <c r="C15" s="196"/>
      <c r="D15" s="33">
        <f t="shared" ref="D15" si="7">T15-L15</f>
        <v>76</v>
      </c>
      <c r="E15" s="33">
        <f>U15-M15</f>
        <v>37</v>
      </c>
      <c r="F15" s="33">
        <f>V15-N15</f>
        <v>37</v>
      </c>
      <c r="G15" s="33">
        <f>W15-O15</f>
        <v>16</v>
      </c>
      <c r="H15" s="33">
        <f>X15-P15</f>
        <v>20</v>
      </c>
      <c r="I15" s="33">
        <f>Y15-Q15</f>
        <v>14</v>
      </c>
      <c r="J15" s="195"/>
      <c r="K15" s="196"/>
      <c r="L15" s="33">
        <v>17</v>
      </c>
      <c r="M15" s="33">
        <v>32</v>
      </c>
      <c r="N15" s="33">
        <v>9</v>
      </c>
      <c r="O15" s="44">
        <v>6</v>
      </c>
      <c r="P15" s="44">
        <v>7</v>
      </c>
      <c r="Q15" s="43">
        <v>7</v>
      </c>
      <c r="R15" s="206"/>
      <c r="S15" s="196"/>
      <c r="T15" s="33">
        <v>93</v>
      </c>
      <c r="U15" s="33">
        <v>69</v>
      </c>
      <c r="V15" s="33">
        <v>46</v>
      </c>
      <c r="W15" s="33">
        <v>22</v>
      </c>
      <c r="X15" s="44">
        <v>27</v>
      </c>
      <c r="Y15" s="43">
        <v>21</v>
      </c>
      <c r="Z15" s="212"/>
      <c r="AA15" s="213"/>
      <c r="AB15" s="39">
        <f>(D15/$D$96)</f>
        <v>7.4393108848864525E-3</v>
      </c>
      <c r="AC15" s="39">
        <f t="shared" ref="AC15:AC44" si="8">(E15/$E$96)</f>
        <v>3.6742800397219465E-3</v>
      </c>
      <c r="AD15" s="39">
        <f t="shared" ref="AD15:AD44" si="9">(F15/$F$96)</f>
        <v>3.5645472061657034E-3</v>
      </c>
      <c r="AE15" s="39">
        <f t="shared" ref="AE15:AE44" si="10">(G15/$G$96)</f>
        <v>1.5490366928066609E-3</v>
      </c>
      <c r="AF15" s="41">
        <f t="shared" ref="AF15:AF44" si="11">(H15/$H$96)</f>
        <v>2.5703637064644646E-3</v>
      </c>
      <c r="AG15" s="41">
        <f t="shared" si="1"/>
        <v>2.9730303673816097E-3</v>
      </c>
      <c r="AH15" s="212"/>
      <c r="AI15" s="213"/>
      <c r="AJ15" s="39">
        <f>(L15/$L$96)</f>
        <v>3.8279666741724838E-3</v>
      </c>
      <c r="AK15" s="39">
        <f t="shared" ref="AK15:AK44" si="12">(M15/$M$96)</f>
        <v>4.7176765443019313E-3</v>
      </c>
      <c r="AL15" s="39">
        <f t="shared" ref="AL15:AL44" si="13">(N15/$N$96)</f>
        <v>1.5426808364758314E-3</v>
      </c>
      <c r="AM15" s="39">
        <f t="shared" ref="AM15:AM44" si="14">(O15/$O$96)</f>
        <v>1.0793308148947653E-3</v>
      </c>
      <c r="AN15" s="41">
        <f t="shared" ref="AN15:AN44" si="15">(P15/$P$96)</f>
        <v>1.6166281755196305E-3</v>
      </c>
      <c r="AO15" s="41">
        <f t="shared" si="2"/>
        <v>1.6044006417602567E-3</v>
      </c>
      <c r="AP15" s="212"/>
      <c r="AQ15" s="213"/>
      <c r="AR15" s="41">
        <f>(T15/$T$96)</f>
        <v>6.345091082759091E-3</v>
      </c>
      <c r="AS15" s="41">
        <f t="shared" ref="AS15:AS44" si="16">(U15/$U$96)</f>
        <v>4.0942265472022786E-3</v>
      </c>
      <c r="AT15" s="41">
        <f t="shared" ref="AT15:AT44" si="17">(V15/$V$96)</f>
        <v>2.8370543974343162E-3</v>
      </c>
      <c r="AU15" s="41">
        <f t="shared" ref="AU15:AU44" si="18">(W15/$W$96)</f>
        <v>1.3846928499496476E-3</v>
      </c>
      <c r="AV15" s="41">
        <f t="shared" ref="AV15:AV44" si="19">(X15/$X$96)</f>
        <v>2.2293782511766161E-3</v>
      </c>
      <c r="AW15" s="11">
        <f t="shared" si="3"/>
        <v>2.3148148148148147E-3</v>
      </c>
      <c r="AX15" s="2"/>
      <c r="AY15" s="88" t="s">
        <v>60</v>
      </c>
      <c r="AZ15" s="162">
        <v>4.9781570659351822E-3</v>
      </c>
      <c r="BA15" s="94">
        <v>2.9702970297029703E-3</v>
      </c>
      <c r="BB15" s="95">
        <v>4.636264014161679E-3</v>
      </c>
      <c r="BC15" s="1"/>
      <c r="BD15" s="88" t="s">
        <v>60</v>
      </c>
      <c r="BE15" s="162">
        <v>6.7554337184256904E-3</v>
      </c>
      <c r="BF15" s="94">
        <v>1.7152658662092624E-3</v>
      </c>
      <c r="BG15" s="95">
        <v>5.8185875976406827E-3</v>
      </c>
      <c r="BH15" s="1"/>
      <c r="BI15" s="88" t="s">
        <v>86</v>
      </c>
      <c r="BJ15" s="162">
        <v>1.9577133907595928E-4</v>
      </c>
      <c r="BK15" s="94">
        <v>2.2517451024544022E-4</v>
      </c>
      <c r="BL15" s="95">
        <v>2.0468035750835777E-4</v>
      </c>
      <c r="BM15" s="1"/>
      <c r="BN15" s="88" t="s">
        <v>69</v>
      </c>
      <c r="BO15" s="162">
        <v>9.9304865938430983E-5</v>
      </c>
      <c r="BP15" s="94">
        <v>0</v>
      </c>
      <c r="BQ15" s="95">
        <v>5.9336616626119979E-5</v>
      </c>
      <c r="BR15" s="1"/>
      <c r="BS15" s="88" t="s">
        <v>84</v>
      </c>
      <c r="BT15" s="162">
        <v>1.9267822736030829E-4</v>
      </c>
      <c r="BU15" s="94">
        <v>1.7140898183064793E-4</v>
      </c>
      <c r="BV15" s="95">
        <v>1.8502528678919454E-4</v>
      </c>
      <c r="BW15" s="1"/>
      <c r="BX15" s="88" t="s">
        <v>72</v>
      </c>
      <c r="BY15" s="162">
        <v>9.6814793300416309E-5</v>
      </c>
      <c r="BZ15" s="94">
        <v>0</v>
      </c>
      <c r="CA15" s="95">
        <v>6.2940584088620342E-5</v>
      </c>
      <c r="CB15" s="1"/>
      <c r="CC15" s="88" t="s">
        <v>86</v>
      </c>
      <c r="CD15" s="162">
        <v>3.8555455596966969E-4</v>
      </c>
      <c r="CE15" s="94">
        <v>2.3094688221709007E-4</v>
      </c>
      <c r="CF15" s="95">
        <v>3.3027825943357281E-4</v>
      </c>
      <c r="CG15" s="1"/>
      <c r="CH15" s="234" t="s">
        <v>62</v>
      </c>
      <c r="CI15" s="241">
        <v>4.2471862391165854E-4</v>
      </c>
      <c r="CJ15" s="241">
        <v>0</v>
      </c>
      <c r="CK15" s="244">
        <v>2.2045855379188711E-4</v>
      </c>
      <c r="CL15" s="1"/>
      <c r="CM15" s="89"/>
      <c r="CN15" s="121">
        <v>2015</v>
      </c>
      <c r="CO15" s="20">
        <v>4.6471100784199826E-3</v>
      </c>
      <c r="CP15" s="21">
        <v>3.2379924446842958E-3</v>
      </c>
      <c r="CQ15" s="2"/>
    </row>
    <row r="16" spans="1:95" ht="16.5" thickTop="1" thickBot="1" x14ac:dyDescent="0.3">
      <c r="A16" s="42" t="s">
        <v>87</v>
      </c>
      <c r="B16" s="192"/>
      <c r="C16" s="197"/>
      <c r="D16" s="197"/>
      <c r="E16" s="5">
        <f t="shared" ref="E16" si="20">U16-M16</f>
        <v>98</v>
      </c>
      <c r="F16" s="5">
        <f t="shared" ref="F16" si="21">V16-N16</f>
        <v>116</v>
      </c>
      <c r="G16" s="5">
        <f t="shared" ref="G16" si="22">W16-O16</f>
        <v>116</v>
      </c>
      <c r="H16" s="5">
        <f t="shared" ref="H16:I16" si="23">X16-P16</f>
        <v>64</v>
      </c>
      <c r="I16" s="5">
        <f t="shared" si="23"/>
        <v>41</v>
      </c>
      <c r="J16" s="195"/>
      <c r="K16" s="196"/>
      <c r="L16" s="196"/>
      <c r="M16" s="33">
        <v>43</v>
      </c>
      <c r="N16" s="33">
        <v>18</v>
      </c>
      <c r="O16" s="44">
        <v>16</v>
      </c>
      <c r="P16" s="44">
        <v>16</v>
      </c>
      <c r="Q16" s="43">
        <v>4</v>
      </c>
      <c r="R16" s="206"/>
      <c r="S16" s="196"/>
      <c r="T16" s="196"/>
      <c r="U16" s="33">
        <v>141</v>
      </c>
      <c r="V16" s="33">
        <v>134</v>
      </c>
      <c r="W16" s="33">
        <v>132</v>
      </c>
      <c r="X16" s="44">
        <v>80</v>
      </c>
      <c r="Y16" s="43">
        <v>45</v>
      </c>
      <c r="Z16" s="212"/>
      <c r="AA16" s="213"/>
      <c r="AB16" s="213"/>
      <c r="AC16" s="39">
        <f t="shared" si="8"/>
        <v>9.7318768619662366E-3</v>
      </c>
      <c r="AD16" s="39">
        <f t="shared" si="9"/>
        <v>1.1175337186897881E-2</v>
      </c>
      <c r="AE16" s="39">
        <f t="shared" si="10"/>
        <v>1.123051602284829E-2</v>
      </c>
      <c r="AF16" s="41">
        <f t="shared" si="11"/>
        <v>8.2251638606862867E-3</v>
      </c>
      <c r="AG16" s="41">
        <f t="shared" si="1"/>
        <v>8.7067317901889998E-3</v>
      </c>
      <c r="AH16" s="212"/>
      <c r="AI16" s="213"/>
      <c r="AJ16" s="213"/>
      <c r="AK16" s="39">
        <f t="shared" si="12"/>
        <v>6.33937785640572E-3</v>
      </c>
      <c r="AL16" s="39">
        <f t="shared" si="13"/>
        <v>3.0853616729516627E-3</v>
      </c>
      <c r="AM16" s="39">
        <f t="shared" si="14"/>
        <v>2.8782155063860407E-3</v>
      </c>
      <c r="AN16" s="41">
        <f t="shared" si="15"/>
        <v>3.695150115473441E-3</v>
      </c>
      <c r="AO16" s="41">
        <f t="shared" si="2"/>
        <v>9.1680036672014671E-4</v>
      </c>
      <c r="AP16" s="212"/>
      <c r="AQ16" s="213"/>
      <c r="AR16" s="214"/>
      <c r="AS16" s="41">
        <f t="shared" si="16"/>
        <v>8.3664629442829173E-3</v>
      </c>
      <c r="AT16" s="41">
        <f t="shared" si="17"/>
        <v>8.2644628099173556E-3</v>
      </c>
      <c r="AU16" s="41">
        <f t="shared" si="18"/>
        <v>8.3081570996978854E-3</v>
      </c>
      <c r="AV16" s="41">
        <f t="shared" si="19"/>
        <v>6.6055651886714559E-3</v>
      </c>
      <c r="AW16" s="11">
        <f t="shared" si="3"/>
        <v>4.96031746031746E-3</v>
      </c>
      <c r="AX16" s="2"/>
      <c r="AY16" s="86" t="s">
        <v>43</v>
      </c>
      <c r="AZ16" s="163">
        <v>6.1972975718784925E-3</v>
      </c>
      <c r="BA16" s="30">
        <v>0</v>
      </c>
      <c r="BB16" s="154">
        <v>5.1420382702520445E-3</v>
      </c>
      <c r="BC16" s="1"/>
      <c r="BD16" s="86" t="s">
        <v>43</v>
      </c>
      <c r="BE16" s="163">
        <v>1.1454865870373997E-2</v>
      </c>
      <c r="BF16" s="30">
        <v>1.2864493996569469E-3</v>
      </c>
      <c r="BG16" s="154">
        <v>9.5648015303682454E-3</v>
      </c>
      <c r="BH16" s="1"/>
      <c r="BI16" s="103" t="s">
        <v>59</v>
      </c>
      <c r="BJ16" s="161">
        <v>3.9154267815191856E-4</v>
      </c>
      <c r="BK16" s="155">
        <v>0</v>
      </c>
      <c r="BL16" s="109">
        <v>2.7290714334447704E-4</v>
      </c>
      <c r="BM16" s="1"/>
      <c r="BN16" s="110" t="s">
        <v>44</v>
      </c>
      <c r="BO16" s="169">
        <v>1.9860973187686197E-4</v>
      </c>
      <c r="BP16" s="170">
        <v>2.6094648385670056E-2</v>
      </c>
      <c r="BQ16" s="111">
        <v>1.0621254376075476E-2</v>
      </c>
      <c r="BR16" s="1"/>
      <c r="BS16" s="103" t="s">
        <v>69</v>
      </c>
      <c r="BT16" s="161">
        <v>2.8901734104046245E-4</v>
      </c>
      <c r="BU16" s="155">
        <v>0</v>
      </c>
      <c r="BV16" s="109">
        <v>1.8502528678919454E-4</v>
      </c>
      <c r="BW16" s="1"/>
      <c r="BX16" s="86" t="s">
        <v>66</v>
      </c>
      <c r="BY16" s="163">
        <v>1.9362958660083262E-4</v>
      </c>
      <c r="BZ16" s="30">
        <v>4.317323259579061E-3</v>
      </c>
      <c r="CA16" s="154">
        <v>1.636455186304129E-3</v>
      </c>
      <c r="CB16" s="1"/>
      <c r="CC16" s="103" t="s">
        <v>1</v>
      </c>
      <c r="CD16" s="161">
        <v>5.1407274129289292E-4</v>
      </c>
      <c r="CE16" s="155">
        <v>4.0877598152424942E-2</v>
      </c>
      <c r="CF16" s="109">
        <v>1.4945091239369169E-2</v>
      </c>
      <c r="CG16" s="1"/>
      <c r="CH16" s="3" t="s">
        <v>67</v>
      </c>
      <c r="CI16" s="12">
        <v>4.2471862391165854E-4</v>
      </c>
      <c r="CJ16" s="12">
        <v>0</v>
      </c>
      <c r="CK16" s="231">
        <v>2.2045855379188711E-4</v>
      </c>
      <c r="CL16" s="1"/>
      <c r="CM16" s="89"/>
      <c r="CN16" s="121">
        <v>2016</v>
      </c>
      <c r="CO16" s="20">
        <v>1.2080709420382984E-2</v>
      </c>
      <c r="CP16" s="21">
        <v>7.6212471131639724E-3</v>
      </c>
      <c r="CQ16" s="2"/>
    </row>
    <row r="17" spans="1:95" ht="16.5" thickTop="1" thickBot="1" x14ac:dyDescent="0.3">
      <c r="A17" s="42" t="s">
        <v>88</v>
      </c>
      <c r="B17" s="192"/>
      <c r="C17" s="197"/>
      <c r="D17" s="197"/>
      <c r="E17" s="5">
        <f t="shared" ref="E17:E22" si="24">U17-M17</f>
        <v>7</v>
      </c>
      <c r="F17" s="5">
        <f t="shared" ref="F17:F22" si="25">V17-N17</f>
        <v>15</v>
      </c>
      <c r="G17" s="5">
        <f t="shared" ref="G17:G22" si="26">W17-O17</f>
        <v>4</v>
      </c>
      <c r="H17" s="5">
        <f t="shared" ref="H17:I22" si="27">X17-P17</f>
        <v>5</v>
      </c>
      <c r="I17" s="5">
        <f t="shared" si="27"/>
        <v>4</v>
      </c>
      <c r="J17" s="195"/>
      <c r="K17" s="196"/>
      <c r="L17" s="196"/>
      <c r="M17" s="33">
        <v>3</v>
      </c>
      <c r="N17" s="33">
        <v>5</v>
      </c>
      <c r="O17" s="44">
        <v>3</v>
      </c>
      <c r="P17" s="44">
        <v>2</v>
      </c>
      <c r="Q17" s="43">
        <v>4</v>
      </c>
      <c r="R17" s="206"/>
      <c r="S17" s="196"/>
      <c r="T17" s="196"/>
      <c r="U17" s="33">
        <v>10</v>
      </c>
      <c r="V17" s="33">
        <v>20</v>
      </c>
      <c r="W17" s="33">
        <v>7</v>
      </c>
      <c r="X17" s="44">
        <v>7</v>
      </c>
      <c r="Y17" s="43">
        <v>8</v>
      </c>
      <c r="Z17" s="212"/>
      <c r="AA17" s="213"/>
      <c r="AB17" s="213"/>
      <c r="AC17" s="39">
        <f t="shared" si="8"/>
        <v>6.9513406156901684E-4</v>
      </c>
      <c r="AD17" s="39">
        <f t="shared" si="9"/>
        <v>1.4450867052023121E-3</v>
      </c>
      <c r="AE17" s="39">
        <f t="shared" si="10"/>
        <v>3.8725917320166524E-4</v>
      </c>
      <c r="AF17" s="41">
        <f t="shared" si="11"/>
        <v>6.4259092661611615E-4</v>
      </c>
      <c r="AG17" s="41">
        <f t="shared" si="1"/>
        <v>8.4943724782331708E-4</v>
      </c>
      <c r="AH17" s="212"/>
      <c r="AI17" s="213"/>
      <c r="AJ17" s="213"/>
      <c r="AK17" s="39">
        <f t="shared" si="12"/>
        <v>4.4228217602830609E-4</v>
      </c>
      <c r="AL17" s="39">
        <f t="shared" si="13"/>
        <v>8.5704490915323962E-4</v>
      </c>
      <c r="AM17" s="39">
        <f t="shared" si="14"/>
        <v>5.3966540744738263E-4</v>
      </c>
      <c r="AN17" s="41">
        <f t="shared" si="15"/>
        <v>4.6189376443418013E-4</v>
      </c>
      <c r="AO17" s="41">
        <f t="shared" si="2"/>
        <v>9.1680036672014671E-4</v>
      </c>
      <c r="AP17" s="212"/>
      <c r="AQ17" s="213"/>
      <c r="AR17" s="214"/>
      <c r="AS17" s="41">
        <f t="shared" si="16"/>
        <v>5.9336616626119981E-4</v>
      </c>
      <c r="AT17" s="41">
        <f t="shared" si="17"/>
        <v>1.2335019119279634E-3</v>
      </c>
      <c r="AU17" s="41">
        <f t="shared" si="18"/>
        <v>4.405840886203424E-4</v>
      </c>
      <c r="AV17" s="41">
        <f t="shared" si="19"/>
        <v>5.7798695400875237E-4</v>
      </c>
      <c r="AW17" s="11">
        <f t="shared" si="3"/>
        <v>8.8183421516754845E-4</v>
      </c>
      <c r="AX17" s="2"/>
      <c r="AY17" s="86" t="s">
        <v>57</v>
      </c>
      <c r="AZ17" s="163">
        <v>9.9563141318703644E-3</v>
      </c>
      <c r="BA17" s="30">
        <v>2.4752475247524753E-3</v>
      </c>
      <c r="BB17" s="154">
        <v>8.6824580628845991E-3</v>
      </c>
      <c r="BC17" s="1"/>
      <c r="BD17" s="86" t="s">
        <v>57</v>
      </c>
      <c r="BE17" s="163">
        <v>1.1846485216369688E-2</v>
      </c>
      <c r="BF17" s="30">
        <v>8.576329331046312E-4</v>
      </c>
      <c r="BG17" s="154">
        <v>9.8039215686274508E-3</v>
      </c>
      <c r="BH17" s="1"/>
      <c r="BI17" s="103" t="s">
        <v>82</v>
      </c>
      <c r="BJ17" s="161">
        <v>3.9154267815191856E-4</v>
      </c>
      <c r="BK17" s="155">
        <v>0</v>
      </c>
      <c r="BL17" s="109">
        <v>2.7290714334447704E-4</v>
      </c>
      <c r="BM17" s="1"/>
      <c r="BN17" s="103" t="s">
        <v>82</v>
      </c>
      <c r="BO17" s="161">
        <v>2.9791459781529296E-4</v>
      </c>
      <c r="BP17" s="155">
        <v>0</v>
      </c>
      <c r="BQ17" s="109">
        <v>1.7800984987835993E-4</v>
      </c>
      <c r="BR17" s="1"/>
      <c r="BS17" s="103" t="s">
        <v>1</v>
      </c>
      <c r="BT17" s="161">
        <v>3.8535645472061658E-4</v>
      </c>
      <c r="BU17" s="155">
        <v>1.1655810764484058E-2</v>
      </c>
      <c r="BV17" s="109">
        <v>4.4406068829406682E-3</v>
      </c>
      <c r="BW17" s="1"/>
      <c r="BX17" s="103" t="s">
        <v>82</v>
      </c>
      <c r="BY17" s="161">
        <v>1.9362958660083262E-4</v>
      </c>
      <c r="BZ17" s="155">
        <v>0</v>
      </c>
      <c r="CA17" s="109">
        <v>1.2588116817724068E-4</v>
      </c>
      <c r="CB17" s="1"/>
      <c r="CC17" s="86" t="s">
        <v>61</v>
      </c>
      <c r="CD17" s="168">
        <v>5.1407274129289292E-4</v>
      </c>
      <c r="CE17" s="152">
        <v>2.3094688221709007E-4</v>
      </c>
      <c r="CF17" s="153">
        <v>4.12847824291966E-4</v>
      </c>
      <c r="CG17" s="1"/>
      <c r="CH17" s="234" t="s">
        <v>68</v>
      </c>
      <c r="CI17" s="241">
        <v>4.2471862391165854E-4</v>
      </c>
      <c r="CJ17" s="241">
        <v>9.3972037588815043E-3</v>
      </c>
      <c r="CK17" s="244">
        <v>4.7398589065255729E-3</v>
      </c>
      <c r="CL17" s="1"/>
      <c r="CM17" s="120"/>
      <c r="CN17" s="121">
        <v>2017</v>
      </c>
      <c r="CO17" s="20">
        <v>1.7413463580378E-2</v>
      </c>
      <c r="CP17" s="21">
        <v>5.2716021086408431E-3</v>
      </c>
      <c r="CQ17" s="2"/>
    </row>
    <row r="18" spans="1:95" ht="16.5" thickTop="1" thickBot="1" x14ac:dyDescent="0.3">
      <c r="A18" s="42" t="s">
        <v>98</v>
      </c>
      <c r="B18" s="192"/>
      <c r="C18" s="197"/>
      <c r="D18" s="197"/>
      <c r="E18" s="5">
        <f t="shared" si="24"/>
        <v>0</v>
      </c>
      <c r="F18" s="5">
        <f t="shared" si="25"/>
        <v>1</v>
      </c>
      <c r="G18" s="5">
        <f t="shared" si="26"/>
        <v>0</v>
      </c>
      <c r="H18" s="5">
        <f t="shared" si="27"/>
        <v>0</v>
      </c>
      <c r="I18" s="198"/>
      <c r="J18" s="195"/>
      <c r="K18" s="196"/>
      <c r="L18" s="196"/>
      <c r="M18" s="33">
        <v>0</v>
      </c>
      <c r="N18" s="33">
        <v>0</v>
      </c>
      <c r="O18" s="44">
        <v>0</v>
      </c>
      <c r="P18" s="44">
        <v>0</v>
      </c>
      <c r="Q18" s="198"/>
      <c r="R18" s="206"/>
      <c r="S18" s="196"/>
      <c r="T18" s="196"/>
      <c r="U18" s="33">
        <v>0</v>
      </c>
      <c r="V18" s="33">
        <v>1</v>
      </c>
      <c r="W18" s="33">
        <v>0</v>
      </c>
      <c r="X18" s="44">
        <v>0</v>
      </c>
      <c r="Y18" s="198"/>
      <c r="Z18" s="212"/>
      <c r="AA18" s="213"/>
      <c r="AB18" s="213"/>
      <c r="AC18" s="39">
        <f t="shared" si="8"/>
        <v>0</v>
      </c>
      <c r="AD18" s="39">
        <f t="shared" si="9"/>
        <v>9.6339113680154144E-5</v>
      </c>
      <c r="AE18" s="39">
        <f t="shared" si="10"/>
        <v>0</v>
      </c>
      <c r="AF18" s="41">
        <f t="shared" si="11"/>
        <v>0</v>
      </c>
      <c r="AG18" s="215"/>
      <c r="AH18" s="212"/>
      <c r="AI18" s="213"/>
      <c r="AJ18" s="213"/>
      <c r="AK18" s="39">
        <f t="shared" si="12"/>
        <v>0</v>
      </c>
      <c r="AL18" s="39">
        <f t="shared" si="13"/>
        <v>0</v>
      </c>
      <c r="AM18" s="39">
        <f t="shared" si="14"/>
        <v>0</v>
      </c>
      <c r="AN18" s="41">
        <f t="shared" si="15"/>
        <v>0</v>
      </c>
      <c r="AO18" s="215"/>
      <c r="AP18" s="212"/>
      <c r="AQ18" s="213"/>
      <c r="AR18" s="214"/>
      <c r="AS18" s="41">
        <f t="shared" si="16"/>
        <v>0</v>
      </c>
      <c r="AT18" s="41">
        <f t="shared" si="17"/>
        <v>6.167509559639817E-5</v>
      </c>
      <c r="AU18" s="41">
        <f t="shared" si="18"/>
        <v>0</v>
      </c>
      <c r="AV18" s="41">
        <f t="shared" si="19"/>
        <v>0</v>
      </c>
      <c r="AW18" s="215"/>
      <c r="AX18" s="2"/>
      <c r="AY18" s="88" t="s">
        <v>6</v>
      </c>
      <c r="AZ18" s="162">
        <v>1.015950421619425E-2</v>
      </c>
      <c r="BA18" s="94">
        <v>9.9009900990099011E-4</v>
      </c>
      <c r="BB18" s="95">
        <v>8.598162353536205E-3</v>
      </c>
      <c r="BC18" s="1"/>
      <c r="BD18" s="88" t="s">
        <v>6</v>
      </c>
      <c r="BE18" s="162">
        <v>1.4294106128842765E-2</v>
      </c>
      <c r="BF18" s="94">
        <v>6.8610634648370496E-3</v>
      </c>
      <c r="BG18" s="95">
        <v>1.2912482065997131E-2</v>
      </c>
      <c r="BH18" s="1"/>
      <c r="BI18" s="88" t="s">
        <v>79</v>
      </c>
      <c r="BJ18" s="162">
        <v>4.8942834768989823E-4</v>
      </c>
      <c r="BK18" s="94">
        <v>9.0069804098176086E-4</v>
      </c>
      <c r="BL18" s="95">
        <v>6.1404107252507336E-4</v>
      </c>
      <c r="BM18" s="1"/>
      <c r="BN18" s="88" t="s">
        <v>86</v>
      </c>
      <c r="BO18" s="162">
        <v>3.9721946375372393E-4</v>
      </c>
      <c r="BP18" s="94">
        <v>1.4742739200943535E-4</v>
      </c>
      <c r="BQ18" s="95">
        <v>2.966830831305999E-4</v>
      </c>
      <c r="BR18" s="1"/>
      <c r="BS18" s="88" t="s">
        <v>59</v>
      </c>
      <c r="BT18" s="162">
        <v>3.8535645472061658E-4</v>
      </c>
      <c r="BU18" s="94">
        <v>1.0284538909838875E-3</v>
      </c>
      <c r="BV18" s="95">
        <v>6.167509559639817E-4</v>
      </c>
      <c r="BW18" s="1"/>
      <c r="BX18" s="88" t="s">
        <v>85</v>
      </c>
      <c r="BY18" s="162">
        <v>3.8725917320166524E-4</v>
      </c>
      <c r="BZ18" s="94">
        <v>0</v>
      </c>
      <c r="CA18" s="95">
        <v>2.5176233635448137E-4</v>
      </c>
      <c r="CB18" s="1"/>
      <c r="CC18" s="88" t="s">
        <v>69</v>
      </c>
      <c r="CD18" s="162">
        <v>5.1407274129289292E-4</v>
      </c>
      <c r="CE18" s="94">
        <v>0</v>
      </c>
      <c r="CF18" s="95">
        <v>3.3027825943357281E-4</v>
      </c>
      <c r="CG18" s="1"/>
      <c r="CH18" s="42" t="s">
        <v>77</v>
      </c>
      <c r="CI18" s="12">
        <v>6.3707793586748778E-4</v>
      </c>
      <c r="CJ18" s="12">
        <v>0</v>
      </c>
      <c r="CK18" s="11">
        <v>3.3068783068783067E-4</v>
      </c>
      <c r="CL18" s="1"/>
      <c r="CM18" s="118" t="s">
        <v>13</v>
      </c>
      <c r="CN18" s="122">
        <v>2010</v>
      </c>
      <c r="CO18" s="77">
        <v>7.6196281621456873E-3</v>
      </c>
      <c r="CP18" s="78">
        <v>1.2376237623762377E-2</v>
      </c>
      <c r="CQ18" s="2"/>
    </row>
    <row r="19" spans="1:95" ht="16.5" thickTop="1" thickBot="1" x14ac:dyDescent="0.3">
      <c r="A19" s="42" t="s">
        <v>99</v>
      </c>
      <c r="B19" s="192"/>
      <c r="C19" s="197"/>
      <c r="D19" s="197"/>
      <c r="E19" s="5">
        <f t="shared" si="24"/>
        <v>0</v>
      </c>
      <c r="F19" s="5">
        <f t="shared" si="25"/>
        <v>0</v>
      </c>
      <c r="G19" s="5">
        <f t="shared" si="26"/>
        <v>0</v>
      </c>
      <c r="H19" s="5">
        <f t="shared" si="27"/>
        <v>0</v>
      </c>
      <c r="I19" s="198"/>
      <c r="J19" s="195"/>
      <c r="K19" s="196"/>
      <c r="L19" s="196"/>
      <c r="M19" s="33">
        <v>0</v>
      </c>
      <c r="N19" s="33">
        <v>0</v>
      </c>
      <c r="O19" s="44">
        <v>0</v>
      </c>
      <c r="P19" s="44">
        <v>0</v>
      </c>
      <c r="Q19" s="198"/>
      <c r="R19" s="206"/>
      <c r="S19" s="196"/>
      <c r="T19" s="196"/>
      <c r="U19" s="33">
        <v>0</v>
      </c>
      <c r="V19" s="33">
        <v>0</v>
      </c>
      <c r="W19" s="33">
        <v>0</v>
      </c>
      <c r="X19" s="44">
        <v>0</v>
      </c>
      <c r="Y19" s="198"/>
      <c r="Z19" s="212"/>
      <c r="AA19" s="213"/>
      <c r="AB19" s="213"/>
      <c r="AC19" s="39">
        <f t="shared" si="8"/>
        <v>0</v>
      </c>
      <c r="AD19" s="39">
        <f t="shared" si="9"/>
        <v>0</v>
      </c>
      <c r="AE19" s="39">
        <f t="shared" si="10"/>
        <v>0</v>
      </c>
      <c r="AF19" s="41">
        <f t="shared" si="11"/>
        <v>0</v>
      </c>
      <c r="AG19" s="198"/>
      <c r="AH19" s="212"/>
      <c r="AI19" s="213"/>
      <c r="AJ19" s="213"/>
      <c r="AK19" s="39">
        <f t="shared" si="12"/>
        <v>0</v>
      </c>
      <c r="AL19" s="39">
        <f t="shared" si="13"/>
        <v>0</v>
      </c>
      <c r="AM19" s="39">
        <f t="shared" si="14"/>
        <v>0</v>
      </c>
      <c r="AN19" s="41">
        <f t="shared" si="15"/>
        <v>0</v>
      </c>
      <c r="AO19" s="198"/>
      <c r="AP19" s="212"/>
      <c r="AQ19" s="213"/>
      <c r="AR19" s="214"/>
      <c r="AS19" s="41">
        <f t="shared" si="16"/>
        <v>0</v>
      </c>
      <c r="AT19" s="41">
        <f t="shared" si="17"/>
        <v>0</v>
      </c>
      <c r="AU19" s="41">
        <f t="shared" si="18"/>
        <v>0</v>
      </c>
      <c r="AV19" s="41">
        <f t="shared" si="19"/>
        <v>0</v>
      </c>
      <c r="AW19" s="198"/>
      <c r="AX19" s="2"/>
      <c r="AY19" s="86" t="s">
        <v>49</v>
      </c>
      <c r="AZ19" s="163">
        <v>1.1683429848623387E-2</v>
      </c>
      <c r="BA19" s="30">
        <v>1.7326732673267328E-2</v>
      </c>
      <c r="BB19" s="154">
        <v>1.2644356402259124E-2</v>
      </c>
      <c r="BC19" s="1"/>
      <c r="BD19" s="103" t="s">
        <v>31</v>
      </c>
      <c r="BE19" s="161">
        <v>1.7622870569806149E-2</v>
      </c>
      <c r="BF19" s="155">
        <v>1.2864493996569469E-3</v>
      </c>
      <c r="BG19" s="109">
        <v>1.4586322333811573E-2</v>
      </c>
      <c r="BH19" s="1"/>
      <c r="BI19" s="86" t="s">
        <v>75</v>
      </c>
      <c r="BJ19" s="163">
        <v>5.8731401722787789E-4</v>
      </c>
      <c r="BK19" s="30">
        <v>0</v>
      </c>
      <c r="BL19" s="154">
        <v>4.0936071501671554E-4</v>
      </c>
      <c r="BM19" s="1"/>
      <c r="BN19" s="103" t="s">
        <v>1</v>
      </c>
      <c r="BO19" s="161">
        <v>4.965243296921549E-4</v>
      </c>
      <c r="BP19" s="155">
        <v>3.3760872770160696E-2</v>
      </c>
      <c r="BQ19" s="109">
        <v>1.3884768290512075E-2</v>
      </c>
      <c r="BR19" s="1"/>
      <c r="BS19" s="86" t="s">
        <v>66</v>
      </c>
      <c r="BT19" s="163">
        <v>3.8535645472061658E-4</v>
      </c>
      <c r="BU19" s="30">
        <v>6.5135413095646208E-3</v>
      </c>
      <c r="BV19" s="154">
        <v>2.5903540150487231E-3</v>
      </c>
      <c r="BW19" s="1"/>
      <c r="BX19" s="86" t="s">
        <v>75</v>
      </c>
      <c r="BY19" s="163">
        <v>4.840739665020815E-4</v>
      </c>
      <c r="BZ19" s="30">
        <v>0</v>
      </c>
      <c r="CA19" s="154">
        <v>3.1470292044310171E-4</v>
      </c>
      <c r="CB19" s="1"/>
      <c r="CC19" s="103" t="s">
        <v>79</v>
      </c>
      <c r="CD19" s="161">
        <v>5.1407274129289292E-4</v>
      </c>
      <c r="CE19" s="155">
        <v>1.1547344110854503E-3</v>
      </c>
      <c r="CF19" s="109">
        <v>7.4312608372553875E-4</v>
      </c>
      <c r="CG19" s="1"/>
      <c r="CH19" s="234" t="s">
        <v>85</v>
      </c>
      <c r="CI19" s="241">
        <v>6.3707793586748778E-4</v>
      </c>
      <c r="CJ19" s="241">
        <v>0</v>
      </c>
      <c r="CK19" s="244">
        <v>3.3068783068783067E-4</v>
      </c>
      <c r="CL19" s="1"/>
      <c r="CM19" s="119"/>
      <c r="CN19" s="123">
        <v>2011</v>
      </c>
      <c r="CO19" s="10">
        <v>7.5386724104170742E-3</v>
      </c>
      <c r="CP19" s="11">
        <v>1.3722126929674099E-2</v>
      </c>
      <c r="CQ19" s="2"/>
    </row>
    <row r="20" spans="1:95" ht="16.5" thickTop="1" thickBot="1" x14ac:dyDescent="0.3">
      <c r="A20" s="42" t="s">
        <v>100</v>
      </c>
      <c r="B20" s="192"/>
      <c r="C20" s="197"/>
      <c r="D20" s="197"/>
      <c r="E20" s="5">
        <f t="shared" si="24"/>
        <v>0</v>
      </c>
      <c r="F20" s="5">
        <f t="shared" si="25"/>
        <v>0</v>
      </c>
      <c r="G20" s="5">
        <f t="shared" si="26"/>
        <v>0</v>
      </c>
      <c r="H20" s="5">
        <f t="shared" si="27"/>
        <v>0</v>
      </c>
      <c r="I20" s="198"/>
      <c r="J20" s="195"/>
      <c r="K20" s="196"/>
      <c r="L20" s="196"/>
      <c r="M20" s="33">
        <v>0</v>
      </c>
      <c r="N20" s="33">
        <v>0</v>
      </c>
      <c r="O20" s="44">
        <v>1</v>
      </c>
      <c r="P20" s="44">
        <v>0</v>
      </c>
      <c r="Q20" s="198"/>
      <c r="R20" s="197"/>
      <c r="S20" s="197"/>
      <c r="T20" s="197"/>
      <c r="U20" s="5">
        <v>0</v>
      </c>
      <c r="V20" s="5">
        <v>0</v>
      </c>
      <c r="W20" s="36">
        <v>1</v>
      </c>
      <c r="X20" s="44">
        <v>0</v>
      </c>
      <c r="Y20" s="198"/>
      <c r="Z20" s="212"/>
      <c r="AA20" s="213"/>
      <c r="AB20" s="213"/>
      <c r="AC20" s="39">
        <f t="shared" si="8"/>
        <v>0</v>
      </c>
      <c r="AD20" s="39">
        <f t="shared" si="9"/>
        <v>0</v>
      </c>
      <c r="AE20" s="39">
        <f t="shared" si="10"/>
        <v>0</v>
      </c>
      <c r="AF20" s="41">
        <f t="shared" si="11"/>
        <v>0</v>
      </c>
      <c r="AG20" s="215"/>
      <c r="AH20" s="212"/>
      <c r="AI20" s="213"/>
      <c r="AJ20" s="213"/>
      <c r="AK20" s="39">
        <f t="shared" si="12"/>
        <v>0</v>
      </c>
      <c r="AL20" s="39">
        <f t="shared" si="13"/>
        <v>0</v>
      </c>
      <c r="AM20" s="39">
        <f t="shared" si="14"/>
        <v>1.7988846914912754E-4</v>
      </c>
      <c r="AN20" s="41">
        <f t="shared" si="15"/>
        <v>0</v>
      </c>
      <c r="AO20" s="215"/>
      <c r="AP20" s="212"/>
      <c r="AQ20" s="213"/>
      <c r="AR20" s="214"/>
      <c r="AS20" s="41">
        <f t="shared" si="16"/>
        <v>0</v>
      </c>
      <c r="AT20" s="41">
        <f t="shared" si="17"/>
        <v>0</v>
      </c>
      <c r="AU20" s="41">
        <f t="shared" si="18"/>
        <v>6.2940584088620342E-5</v>
      </c>
      <c r="AV20" s="41">
        <f t="shared" si="19"/>
        <v>0</v>
      </c>
      <c r="AW20" s="215"/>
      <c r="AX20" s="2"/>
      <c r="AY20" s="103" t="s">
        <v>31</v>
      </c>
      <c r="AZ20" s="161">
        <v>1.462968607131972E-2</v>
      </c>
      <c r="BA20" s="155">
        <v>1.3366336633663366E-2</v>
      </c>
      <c r="BB20" s="109">
        <v>1.4414566298575402E-2</v>
      </c>
      <c r="BC20" s="1"/>
      <c r="BD20" s="86" t="s">
        <v>46</v>
      </c>
      <c r="BE20" s="163">
        <v>2.1441159193264146E-2</v>
      </c>
      <c r="BF20" s="30">
        <v>2.358490566037736E-2</v>
      </c>
      <c r="BG20" s="154">
        <v>2.1839630161007491E-2</v>
      </c>
      <c r="BH20" s="1"/>
      <c r="BI20" s="103" t="s">
        <v>85</v>
      </c>
      <c r="BJ20" s="161">
        <v>5.8731401722787789E-4</v>
      </c>
      <c r="BK20" s="155">
        <v>0</v>
      </c>
      <c r="BL20" s="109">
        <v>4.0936071501671554E-4</v>
      </c>
      <c r="BM20" s="1"/>
      <c r="BN20" s="103" t="s">
        <v>59</v>
      </c>
      <c r="BO20" s="161">
        <v>5.9582919563058593E-4</v>
      </c>
      <c r="BP20" s="155">
        <v>0</v>
      </c>
      <c r="BQ20" s="109">
        <v>3.5601969975671986E-4</v>
      </c>
      <c r="BR20" s="1"/>
      <c r="BS20" s="103" t="s">
        <v>85</v>
      </c>
      <c r="BT20" s="161">
        <v>6.7437379576107902E-4</v>
      </c>
      <c r="BU20" s="155">
        <v>0</v>
      </c>
      <c r="BV20" s="109">
        <v>4.3172566917478724E-4</v>
      </c>
      <c r="BW20" s="1"/>
      <c r="BX20" s="103" t="s">
        <v>86</v>
      </c>
      <c r="BY20" s="161">
        <v>4.840739665020815E-4</v>
      </c>
      <c r="BZ20" s="155">
        <v>1.7988846914912754E-4</v>
      </c>
      <c r="CA20" s="109">
        <v>3.7764350453172205E-4</v>
      </c>
      <c r="CB20" s="1"/>
      <c r="CC20" s="103" t="s">
        <v>93</v>
      </c>
      <c r="CD20" s="161">
        <v>5.1407274129289292E-4</v>
      </c>
      <c r="CE20" s="155">
        <v>0</v>
      </c>
      <c r="CF20" s="109">
        <v>3.3027825943357281E-4</v>
      </c>
      <c r="CG20" s="1"/>
      <c r="CH20" s="234" t="s">
        <v>95</v>
      </c>
      <c r="CI20" s="241">
        <v>8.4943724782331708E-4</v>
      </c>
      <c r="CJ20" s="241">
        <v>0</v>
      </c>
      <c r="CK20" s="244">
        <v>4.4091710758377423E-4</v>
      </c>
      <c r="CL20" s="1"/>
      <c r="CM20" s="119"/>
      <c r="CN20" s="123">
        <v>2012</v>
      </c>
      <c r="CO20" s="10">
        <v>7.4393108848864525E-3</v>
      </c>
      <c r="CP20" s="11">
        <v>4.7286647151542445E-3</v>
      </c>
      <c r="CQ20" s="2"/>
    </row>
    <row r="21" spans="1:95" ht="16.5" thickTop="1" thickBot="1" x14ac:dyDescent="0.3">
      <c r="A21" s="42" t="s">
        <v>101</v>
      </c>
      <c r="B21" s="192"/>
      <c r="C21" s="197"/>
      <c r="D21" s="197"/>
      <c r="E21" s="5">
        <f t="shared" si="24"/>
        <v>0</v>
      </c>
      <c r="F21" s="5">
        <f t="shared" si="25"/>
        <v>0</v>
      </c>
      <c r="G21" s="5">
        <f t="shared" si="26"/>
        <v>0</v>
      </c>
      <c r="H21" s="5">
        <f t="shared" si="27"/>
        <v>0</v>
      </c>
      <c r="I21" s="198"/>
      <c r="J21" s="195"/>
      <c r="K21" s="196"/>
      <c r="L21" s="196"/>
      <c r="M21" s="33">
        <v>0</v>
      </c>
      <c r="N21" s="33">
        <v>0</v>
      </c>
      <c r="O21" s="44">
        <v>0</v>
      </c>
      <c r="P21" s="44">
        <v>0</v>
      </c>
      <c r="Q21" s="198"/>
      <c r="R21" s="196"/>
      <c r="S21" s="196"/>
      <c r="T21" s="196"/>
      <c r="U21" s="33">
        <v>0</v>
      </c>
      <c r="V21" s="33">
        <v>0</v>
      </c>
      <c r="W21" s="36">
        <v>0</v>
      </c>
      <c r="X21" s="44">
        <v>0</v>
      </c>
      <c r="Y21" s="198"/>
      <c r="Z21" s="212"/>
      <c r="AA21" s="213"/>
      <c r="AB21" s="213"/>
      <c r="AC21" s="39">
        <f t="shared" si="8"/>
        <v>0</v>
      </c>
      <c r="AD21" s="39">
        <f t="shared" si="9"/>
        <v>0</v>
      </c>
      <c r="AE21" s="39">
        <f t="shared" si="10"/>
        <v>0</v>
      </c>
      <c r="AF21" s="41">
        <f t="shared" si="11"/>
        <v>0</v>
      </c>
      <c r="AG21" s="215"/>
      <c r="AH21" s="212"/>
      <c r="AI21" s="213"/>
      <c r="AJ21" s="213"/>
      <c r="AK21" s="39">
        <f t="shared" si="12"/>
        <v>0</v>
      </c>
      <c r="AL21" s="39">
        <f t="shared" si="13"/>
        <v>0</v>
      </c>
      <c r="AM21" s="39">
        <f t="shared" si="14"/>
        <v>0</v>
      </c>
      <c r="AN21" s="41">
        <f t="shared" si="15"/>
        <v>0</v>
      </c>
      <c r="AO21" s="215"/>
      <c r="AP21" s="212"/>
      <c r="AQ21" s="213"/>
      <c r="AR21" s="214"/>
      <c r="AS21" s="41">
        <f t="shared" si="16"/>
        <v>0</v>
      </c>
      <c r="AT21" s="41">
        <f t="shared" si="17"/>
        <v>0</v>
      </c>
      <c r="AU21" s="41">
        <f t="shared" si="18"/>
        <v>0</v>
      </c>
      <c r="AV21" s="41">
        <f t="shared" si="19"/>
        <v>0</v>
      </c>
      <c r="AW21" s="215"/>
      <c r="AX21" s="2"/>
      <c r="AY21" s="86" t="s">
        <v>46</v>
      </c>
      <c r="AZ21" s="163">
        <v>1.8388702631311593E-2</v>
      </c>
      <c r="BA21" s="30">
        <v>1.6336633663366337E-2</v>
      </c>
      <c r="BB21" s="154">
        <v>1.8039281800556351E-2</v>
      </c>
      <c r="BC21" s="1"/>
      <c r="BD21" s="86" t="s">
        <v>45</v>
      </c>
      <c r="BE21" s="163">
        <v>2.5651067162717839E-2</v>
      </c>
      <c r="BF21" s="30">
        <v>9.8627787307032592E-3</v>
      </c>
      <c r="BG21" s="154">
        <v>2.2716403634624582E-2</v>
      </c>
      <c r="BH21" s="1"/>
      <c r="BI21" s="103" t="s">
        <v>1</v>
      </c>
      <c r="BJ21" s="161">
        <v>8.8097102584181678E-4</v>
      </c>
      <c r="BK21" s="155">
        <v>4.1206935374915557E-2</v>
      </c>
      <c r="BL21" s="109">
        <v>1.3099542880534897E-2</v>
      </c>
      <c r="BM21" s="1"/>
      <c r="BN21" s="86" t="s">
        <v>66</v>
      </c>
      <c r="BO21" s="163">
        <v>5.9582919563058593E-4</v>
      </c>
      <c r="BP21" s="30">
        <v>6.1919504643962852E-3</v>
      </c>
      <c r="BQ21" s="154">
        <v>2.8481575980537589E-3</v>
      </c>
      <c r="BR21" s="1"/>
      <c r="BS21" s="103" t="s">
        <v>86</v>
      </c>
      <c r="BT21" s="161">
        <v>6.7437379576107902E-4</v>
      </c>
      <c r="BU21" s="155">
        <v>0</v>
      </c>
      <c r="BV21" s="109">
        <v>4.3172566917478724E-4</v>
      </c>
      <c r="BW21" s="1"/>
      <c r="BX21" s="103" t="s">
        <v>79</v>
      </c>
      <c r="BY21" s="161">
        <v>8.7133313970374669E-4</v>
      </c>
      <c r="BZ21" s="155">
        <v>8.9944234574563771E-4</v>
      </c>
      <c r="CA21" s="109">
        <v>8.8116817724068479E-4</v>
      </c>
      <c r="CB21" s="1"/>
      <c r="CC21" s="86" t="s">
        <v>66</v>
      </c>
      <c r="CD21" s="168">
        <v>6.4259092661611615E-4</v>
      </c>
      <c r="CE21" s="152">
        <v>1.5011547344110854E-2</v>
      </c>
      <c r="CF21" s="153">
        <v>5.7798695400875242E-3</v>
      </c>
      <c r="CG21" s="1"/>
      <c r="CH21" s="42" t="s">
        <v>103</v>
      </c>
      <c r="CI21" s="12">
        <v>8.4943724782331708E-4</v>
      </c>
      <c r="CJ21" s="12">
        <v>2.2920009168003668E-4</v>
      </c>
      <c r="CK21" s="11">
        <v>5.5114638447971778E-4</v>
      </c>
      <c r="CL21" s="1"/>
      <c r="CM21" s="89"/>
      <c r="CN21" s="123">
        <v>2013</v>
      </c>
      <c r="CO21" s="10">
        <v>3.0784508440913605E-3</v>
      </c>
      <c r="CP21" s="11">
        <v>7.2239422084623322E-3</v>
      </c>
      <c r="CQ21" s="2"/>
    </row>
    <row r="22" spans="1:95" ht="16.5" thickTop="1" thickBot="1" x14ac:dyDescent="0.3">
      <c r="A22" s="42" t="s">
        <v>102</v>
      </c>
      <c r="B22" s="192"/>
      <c r="C22" s="197"/>
      <c r="D22" s="197"/>
      <c r="E22" s="5">
        <f t="shared" si="24"/>
        <v>0</v>
      </c>
      <c r="F22" s="5">
        <f t="shared" si="25"/>
        <v>0</v>
      </c>
      <c r="G22" s="5">
        <f t="shared" si="26"/>
        <v>0</v>
      </c>
      <c r="H22" s="5">
        <f t="shared" si="27"/>
        <v>0</v>
      </c>
      <c r="I22" s="197"/>
      <c r="J22" s="195"/>
      <c r="K22" s="196"/>
      <c r="L22" s="196"/>
      <c r="M22" s="33">
        <v>0</v>
      </c>
      <c r="N22" s="33">
        <v>0</v>
      </c>
      <c r="O22" s="44">
        <v>0</v>
      </c>
      <c r="P22" s="44">
        <v>0</v>
      </c>
      <c r="Q22" s="194"/>
      <c r="R22" s="207"/>
      <c r="S22" s="208"/>
      <c r="T22" s="208"/>
      <c r="U22" s="188">
        <v>0</v>
      </c>
      <c r="V22" s="188">
        <v>0</v>
      </c>
      <c r="W22" s="36">
        <v>0</v>
      </c>
      <c r="X22" s="44">
        <v>0</v>
      </c>
      <c r="Y22" s="198"/>
      <c r="Z22" s="212"/>
      <c r="AA22" s="213"/>
      <c r="AB22" s="213"/>
      <c r="AC22" s="39">
        <f t="shared" si="8"/>
        <v>0</v>
      </c>
      <c r="AD22" s="39">
        <f t="shared" si="9"/>
        <v>0</v>
      </c>
      <c r="AE22" s="39">
        <f t="shared" si="10"/>
        <v>0</v>
      </c>
      <c r="AF22" s="41">
        <f t="shared" si="11"/>
        <v>0</v>
      </c>
      <c r="AG22" s="215"/>
      <c r="AH22" s="212"/>
      <c r="AI22" s="213"/>
      <c r="AJ22" s="213"/>
      <c r="AK22" s="39">
        <f t="shared" si="12"/>
        <v>0</v>
      </c>
      <c r="AL22" s="39">
        <f t="shared" si="13"/>
        <v>0</v>
      </c>
      <c r="AM22" s="39">
        <f t="shared" si="14"/>
        <v>0</v>
      </c>
      <c r="AN22" s="41">
        <f t="shared" si="15"/>
        <v>0</v>
      </c>
      <c r="AO22" s="215"/>
      <c r="AP22" s="212"/>
      <c r="AQ22" s="213"/>
      <c r="AR22" s="214"/>
      <c r="AS22" s="41">
        <f t="shared" si="16"/>
        <v>0</v>
      </c>
      <c r="AT22" s="41">
        <f t="shared" si="17"/>
        <v>0</v>
      </c>
      <c r="AU22" s="41">
        <f t="shared" si="18"/>
        <v>0</v>
      </c>
      <c r="AV22" s="41">
        <f t="shared" si="19"/>
        <v>0</v>
      </c>
      <c r="AW22" s="215"/>
      <c r="AX22" s="2"/>
      <c r="AY22" s="102" t="s">
        <v>56</v>
      </c>
      <c r="AZ22" s="160">
        <v>1.9404653052931018E-2</v>
      </c>
      <c r="BA22" s="157">
        <v>1.089108910891089E-2</v>
      </c>
      <c r="BB22" s="158">
        <v>1.7954986091207957E-2</v>
      </c>
      <c r="BC22" s="1"/>
      <c r="BD22" s="85" t="s">
        <v>14</v>
      </c>
      <c r="BE22" s="162">
        <v>2.7707068729195223E-2</v>
      </c>
      <c r="BF22" s="94">
        <v>8.1475128644939963E-3</v>
      </c>
      <c r="BG22" s="95">
        <v>2.4071417184760083E-2</v>
      </c>
      <c r="BH22" s="1"/>
      <c r="BI22" s="102" t="s">
        <v>66</v>
      </c>
      <c r="BJ22" s="160">
        <v>9.7885669537979645E-4</v>
      </c>
      <c r="BK22" s="157">
        <v>4.0531411844179242E-3</v>
      </c>
      <c r="BL22" s="158">
        <v>1.9103500034113392E-3</v>
      </c>
      <c r="BM22" s="1"/>
      <c r="BN22" s="102" t="s">
        <v>75</v>
      </c>
      <c r="BO22" s="160">
        <v>5.9582919563058593E-4</v>
      </c>
      <c r="BP22" s="157">
        <v>0</v>
      </c>
      <c r="BQ22" s="158">
        <v>3.5601969975671986E-4</v>
      </c>
      <c r="BR22" s="1"/>
      <c r="BS22" s="85" t="s">
        <v>67</v>
      </c>
      <c r="BT22" s="162">
        <v>7.7071290944123315E-4</v>
      </c>
      <c r="BU22" s="94">
        <v>3.4281796366129587E-4</v>
      </c>
      <c r="BV22" s="95">
        <v>6.167509559639817E-4</v>
      </c>
      <c r="BW22" s="1"/>
      <c r="BX22" s="85" t="s">
        <v>77</v>
      </c>
      <c r="BY22" s="162">
        <v>9.6814793300416301E-4</v>
      </c>
      <c r="BZ22" s="94">
        <v>1.7988846914912754E-4</v>
      </c>
      <c r="CA22" s="95">
        <v>6.9234642497482382E-4</v>
      </c>
      <c r="CB22" s="1"/>
      <c r="CC22" s="85" t="s">
        <v>78</v>
      </c>
      <c r="CD22" s="162">
        <v>6.4259092661611615E-4</v>
      </c>
      <c r="CE22" s="94">
        <v>2.3094688221709007E-4</v>
      </c>
      <c r="CF22" s="95">
        <v>4.9541738915035913E-4</v>
      </c>
      <c r="CG22" s="1"/>
      <c r="CH22" s="23" t="s">
        <v>61</v>
      </c>
      <c r="CI22" s="30">
        <v>8.4943724782331708E-4</v>
      </c>
      <c r="CJ22" s="30">
        <v>4.5840018336007336E-4</v>
      </c>
      <c r="CK22" s="154">
        <v>6.6137566137566134E-4</v>
      </c>
      <c r="CL22" s="1"/>
      <c r="CM22" s="89"/>
      <c r="CN22" s="123">
        <v>2014</v>
      </c>
      <c r="CO22" s="10">
        <v>6.9364161849710983E-3</v>
      </c>
      <c r="CP22" s="11">
        <v>5.3136784367500854E-3</v>
      </c>
      <c r="CQ22" s="2"/>
    </row>
    <row r="23" spans="1:95" ht="16.5" thickTop="1" thickBot="1" x14ac:dyDescent="0.3">
      <c r="A23" s="23" t="s">
        <v>58</v>
      </c>
      <c r="B23" s="204"/>
      <c r="C23" s="205"/>
      <c r="D23" s="25">
        <f t="shared" ref="D23:D31" si="28">T23-L23</f>
        <v>76</v>
      </c>
      <c r="E23" s="25">
        <f t="shared" ref="E23:E31" si="29">U23-M23</f>
        <v>142</v>
      </c>
      <c r="F23" s="25">
        <f t="shared" ref="F23:F31" si="30">V23-N23</f>
        <v>169</v>
      </c>
      <c r="G23" s="25">
        <f t="shared" ref="G23:G31" si="31">W23-O23</f>
        <v>136</v>
      </c>
      <c r="H23" s="25">
        <f t="shared" ref="H23:I31" si="32">X23-P23</f>
        <v>89</v>
      </c>
      <c r="I23" s="25">
        <f t="shared" si="32"/>
        <v>59</v>
      </c>
      <c r="J23" s="204"/>
      <c r="K23" s="205"/>
      <c r="L23" s="25">
        <f t="shared" ref="L23:Q23" si="33">SUM(L15:L22)</f>
        <v>17</v>
      </c>
      <c r="M23" s="25">
        <f t="shared" si="33"/>
        <v>78</v>
      </c>
      <c r="N23" s="25">
        <f t="shared" si="33"/>
        <v>32</v>
      </c>
      <c r="O23" s="25">
        <f t="shared" si="33"/>
        <v>26</v>
      </c>
      <c r="P23" s="137">
        <f t="shared" si="33"/>
        <v>25</v>
      </c>
      <c r="Q23" s="26">
        <f t="shared" si="33"/>
        <v>15</v>
      </c>
      <c r="R23" s="204"/>
      <c r="S23" s="205"/>
      <c r="T23" s="27">
        <f t="shared" ref="T23:Y23" si="34">SUM(T15:T22)</f>
        <v>93</v>
      </c>
      <c r="U23" s="27">
        <f t="shared" si="34"/>
        <v>220</v>
      </c>
      <c r="V23" s="27">
        <f t="shared" si="34"/>
        <v>201</v>
      </c>
      <c r="W23" s="27">
        <f t="shared" si="34"/>
        <v>162</v>
      </c>
      <c r="X23" s="182">
        <f t="shared" si="34"/>
        <v>114</v>
      </c>
      <c r="Y23" s="26">
        <f t="shared" si="34"/>
        <v>74</v>
      </c>
      <c r="Z23" s="216"/>
      <c r="AA23" s="217"/>
      <c r="AB23" s="29">
        <f t="shared" ref="AB23:AB47" si="35">(D23/$D$96)</f>
        <v>7.4393108848864525E-3</v>
      </c>
      <c r="AC23" s="29">
        <f t="shared" si="8"/>
        <v>1.41012909632572E-2</v>
      </c>
      <c r="AD23" s="29">
        <f t="shared" si="9"/>
        <v>1.6281310211946051E-2</v>
      </c>
      <c r="AE23" s="29">
        <f t="shared" si="10"/>
        <v>1.3166811888856617E-2</v>
      </c>
      <c r="AF23" s="30">
        <f t="shared" si="11"/>
        <v>1.1438118493766868E-2</v>
      </c>
      <c r="AG23" s="30">
        <f t="shared" ref="AG23:AG59" si="36">(I23/$I$96)</f>
        <v>1.2529199405393926E-2</v>
      </c>
      <c r="AH23" s="216"/>
      <c r="AI23" s="217"/>
      <c r="AJ23" s="29">
        <f t="shared" ref="AJ23:AJ47" si="37">(L23/$L$96)</f>
        <v>3.8279666741724838E-3</v>
      </c>
      <c r="AK23" s="29">
        <f t="shared" si="12"/>
        <v>1.1499336576735958E-2</v>
      </c>
      <c r="AL23" s="29">
        <f t="shared" si="13"/>
        <v>5.4850874185807339E-3</v>
      </c>
      <c r="AM23" s="29">
        <f t="shared" si="14"/>
        <v>4.6771001978773161E-3</v>
      </c>
      <c r="AN23" s="30">
        <f t="shared" si="15"/>
        <v>5.7736720554272519E-3</v>
      </c>
      <c r="AO23" s="30">
        <f t="shared" ref="AO23:AO59" si="38">(Q23/$Q$96)</f>
        <v>3.4380013752005499E-3</v>
      </c>
      <c r="AP23" s="216"/>
      <c r="AQ23" s="217"/>
      <c r="AR23" s="29">
        <f t="shared" ref="AR23:AR47" si="39">(T23/$T$96)</f>
        <v>6.345091082759091E-3</v>
      </c>
      <c r="AS23" s="29">
        <f t="shared" si="16"/>
        <v>1.3054055657746396E-2</v>
      </c>
      <c r="AT23" s="29">
        <f t="shared" si="17"/>
        <v>1.2396694214876033E-2</v>
      </c>
      <c r="AU23" s="29">
        <f t="shared" si="18"/>
        <v>1.0196374622356496E-2</v>
      </c>
      <c r="AV23" s="30">
        <f t="shared" si="19"/>
        <v>9.4129303938568238E-3</v>
      </c>
      <c r="AW23" s="154">
        <f>(Y23/$Y$96)</f>
        <v>8.1569664902998232E-3</v>
      </c>
      <c r="AX23" s="2"/>
      <c r="AY23" s="102" t="s">
        <v>45</v>
      </c>
      <c r="AZ23" s="160">
        <v>2.4078024992380372E-2</v>
      </c>
      <c r="BA23" s="157">
        <v>2.1782178217821781E-2</v>
      </c>
      <c r="BB23" s="158">
        <v>2.368709432689876E-2</v>
      </c>
      <c r="BC23" s="1"/>
      <c r="BD23" s="102" t="s">
        <v>49</v>
      </c>
      <c r="BE23" s="160">
        <v>2.9273546113177992E-2</v>
      </c>
      <c r="BF23" s="157">
        <v>3.0874785591766724E-2</v>
      </c>
      <c r="BG23" s="158">
        <v>2.9571178064721825E-2</v>
      </c>
      <c r="BH23" s="1"/>
      <c r="BI23" s="102" t="s">
        <v>61</v>
      </c>
      <c r="BJ23" s="160">
        <v>1.2725137039937353E-3</v>
      </c>
      <c r="BK23" s="157">
        <v>0</v>
      </c>
      <c r="BL23" s="158">
        <v>8.8694821586955035E-4</v>
      </c>
      <c r="BM23" s="1"/>
      <c r="BN23" s="85" t="s">
        <v>79</v>
      </c>
      <c r="BO23" s="162">
        <v>7.9443892750744787E-4</v>
      </c>
      <c r="BP23" s="94">
        <v>5.8970956803774141E-4</v>
      </c>
      <c r="BQ23" s="95">
        <v>7.1203939951343972E-4</v>
      </c>
      <c r="BR23" s="1"/>
      <c r="BS23" s="85" t="s">
        <v>79</v>
      </c>
      <c r="BT23" s="162">
        <v>8.6705202312138728E-4</v>
      </c>
      <c r="BU23" s="94">
        <v>5.1422694549194375E-4</v>
      </c>
      <c r="BV23" s="95">
        <v>7.4010114715677814E-4</v>
      </c>
      <c r="BW23" s="1"/>
      <c r="BX23" s="102" t="s">
        <v>61</v>
      </c>
      <c r="BY23" s="160">
        <v>1.0649627263045794E-3</v>
      </c>
      <c r="BZ23" s="157">
        <v>8.9944234574563771E-4</v>
      </c>
      <c r="CA23" s="158">
        <v>1.0070493454179255E-3</v>
      </c>
      <c r="CB23" s="1"/>
      <c r="CC23" s="85" t="s">
        <v>62</v>
      </c>
      <c r="CD23" s="162">
        <v>1.0281454825857858E-3</v>
      </c>
      <c r="CE23" s="94">
        <v>0</v>
      </c>
      <c r="CF23" s="95">
        <v>6.6055651886714562E-4</v>
      </c>
      <c r="CG23" s="1"/>
      <c r="CH23" s="23" t="s">
        <v>75</v>
      </c>
      <c r="CI23" s="30">
        <v>8.4943724782331708E-4</v>
      </c>
      <c r="CJ23" s="30">
        <v>2.2920009168003668E-4</v>
      </c>
      <c r="CK23" s="154">
        <v>5.5114638447971778E-4</v>
      </c>
      <c r="CL23" s="1"/>
      <c r="CM23" s="89"/>
      <c r="CN23" s="180">
        <v>2015</v>
      </c>
      <c r="CO23" s="20">
        <v>6.0993319779262273E-3</v>
      </c>
      <c r="CP23" s="21">
        <v>1.0253642741500269E-2</v>
      </c>
      <c r="CQ23" s="2"/>
    </row>
    <row r="24" spans="1:95" ht="16.5" thickTop="1" thickBot="1" x14ac:dyDescent="0.3">
      <c r="A24" s="3" t="s">
        <v>6</v>
      </c>
      <c r="B24" s="4">
        <f t="shared" ref="B24:B26" si="40">R24-J24</f>
        <v>100</v>
      </c>
      <c r="C24" s="5">
        <f>S24-K24</f>
        <v>146</v>
      </c>
      <c r="D24" s="5">
        <f t="shared" si="28"/>
        <v>124</v>
      </c>
      <c r="E24" s="5">
        <f t="shared" si="29"/>
        <v>113</v>
      </c>
      <c r="F24" s="5">
        <f t="shared" si="30"/>
        <v>82</v>
      </c>
      <c r="G24" s="5">
        <f t="shared" si="31"/>
        <v>101</v>
      </c>
      <c r="H24" s="5">
        <f t="shared" si="32"/>
        <v>70</v>
      </c>
      <c r="I24" s="5">
        <f t="shared" si="32"/>
        <v>56</v>
      </c>
      <c r="J24" s="4">
        <v>2</v>
      </c>
      <c r="K24" s="5">
        <v>16</v>
      </c>
      <c r="L24" s="5">
        <v>58</v>
      </c>
      <c r="M24" s="5">
        <v>82</v>
      </c>
      <c r="N24" s="5">
        <v>15</v>
      </c>
      <c r="O24" s="8">
        <v>10</v>
      </c>
      <c r="P24" s="8">
        <v>5</v>
      </c>
      <c r="Q24" s="6">
        <v>8</v>
      </c>
      <c r="R24" s="7">
        <v>102</v>
      </c>
      <c r="S24" s="5">
        <v>162</v>
      </c>
      <c r="T24" s="5">
        <v>182</v>
      </c>
      <c r="U24" s="5">
        <v>195</v>
      </c>
      <c r="V24" s="5">
        <v>97</v>
      </c>
      <c r="W24" s="5">
        <v>111</v>
      </c>
      <c r="X24" s="8">
        <v>75</v>
      </c>
      <c r="Y24" s="6">
        <v>64</v>
      </c>
      <c r="Z24" s="9">
        <f>(B24/$B$96)</f>
        <v>1.015950421619425E-2</v>
      </c>
      <c r="AA24" s="10">
        <f>(C24/$C$96)</f>
        <v>1.4294106128842765E-2</v>
      </c>
      <c r="AB24" s="10">
        <f t="shared" si="35"/>
        <v>1.2137823022709476E-2</v>
      </c>
      <c r="AC24" s="10">
        <f t="shared" si="8"/>
        <v>1.1221449851042701E-2</v>
      </c>
      <c r="AD24" s="10">
        <f t="shared" si="9"/>
        <v>7.8998073217726398E-3</v>
      </c>
      <c r="AE24" s="10">
        <f t="shared" si="10"/>
        <v>9.7782941233420465E-3</v>
      </c>
      <c r="AF24" s="12">
        <f t="shared" si="11"/>
        <v>8.9962729726256272E-3</v>
      </c>
      <c r="AG24" s="12">
        <f t="shared" si="36"/>
        <v>1.1892121469526439E-2</v>
      </c>
      <c r="AH24" s="9">
        <f>(J24/$J$96)</f>
        <v>9.9009900990099011E-4</v>
      </c>
      <c r="AI24" s="10">
        <f>(K24/$K$96)</f>
        <v>6.8610634648370496E-3</v>
      </c>
      <c r="AJ24" s="10">
        <f t="shared" si="37"/>
        <v>1.3060121594235533E-2</v>
      </c>
      <c r="AK24" s="10">
        <f t="shared" si="12"/>
        <v>1.2089046144773699E-2</v>
      </c>
      <c r="AL24" s="10">
        <f t="shared" si="13"/>
        <v>2.5711347274597189E-3</v>
      </c>
      <c r="AM24" s="10">
        <f t="shared" si="14"/>
        <v>1.7988846914912754E-3</v>
      </c>
      <c r="AN24" s="12">
        <f t="shared" si="15"/>
        <v>1.1547344110854503E-3</v>
      </c>
      <c r="AO24" s="12">
        <f t="shared" si="38"/>
        <v>1.8336007334402934E-3</v>
      </c>
      <c r="AP24" s="9">
        <f>(R24/$R$96)</f>
        <v>8.598162353536205E-3</v>
      </c>
      <c r="AQ24" s="10">
        <f>(S24/$S$96)</f>
        <v>1.2912482065997131E-2</v>
      </c>
      <c r="AR24" s="12">
        <f t="shared" si="39"/>
        <v>1.2417275022173706E-2</v>
      </c>
      <c r="AS24" s="41">
        <f t="shared" si="16"/>
        <v>1.1570640242093396E-2</v>
      </c>
      <c r="AT24" s="41">
        <f t="shared" si="17"/>
        <v>5.9824842728506229E-3</v>
      </c>
      <c r="AU24" s="12">
        <f t="shared" si="18"/>
        <v>6.9864048338368579E-3</v>
      </c>
      <c r="AV24" s="12">
        <f t="shared" si="19"/>
        <v>6.1927173643794896E-3</v>
      </c>
      <c r="AW24" s="231">
        <f t="shared" ref="AW24:AW59" si="41">(Y24/$Y$96)</f>
        <v>7.0546737213403876E-3</v>
      </c>
      <c r="AX24" s="2"/>
      <c r="AY24" s="86" t="s">
        <v>70</v>
      </c>
      <c r="AZ24" s="163">
        <v>2.8446611805343899E-2</v>
      </c>
      <c r="BA24" s="30">
        <v>2.4752475247524753E-3</v>
      </c>
      <c r="BB24" s="154">
        <v>2.4024277164292337E-2</v>
      </c>
      <c r="BC24" s="1"/>
      <c r="BD24" s="86" t="s">
        <v>56</v>
      </c>
      <c r="BE24" s="163">
        <v>3.0742118660661837E-2</v>
      </c>
      <c r="BF24" s="30">
        <v>1.1578044596912522E-2</v>
      </c>
      <c r="BG24" s="154">
        <v>2.7179977682129763E-2</v>
      </c>
      <c r="BH24" s="1"/>
      <c r="BI24" s="103" t="s">
        <v>77</v>
      </c>
      <c r="BJ24" s="161">
        <v>2.2513703993735316E-3</v>
      </c>
      <c r="BK24" s="155">
        <v>2.2517451024544022E-4</v>
      </c>
      <c r="BL24" s="109">
        <v>1.6374428600668622E-3</v>
      </c>
      <c r="BM24" s="1"/>
      <c r="BN24" s="103" t="s">
        <v>77</v>
      </c>
      <c r="BO24" s="161">
        <v>9.930486593843098E-4</v>
      </c>
      <c r="BP24" s="155">
        <v>1.4742739200943535E-4</v>
      </c>
      <c r="BQ24" s="109">
        <v>6.5270278288731976E-4</v>
      </c>
      <c r="BR24" s="1"/>
      <c r="BS24" s="110" t="s">
        <v>44</v>
      </c>
      <c r="BT24" s="169">
        <v>9.6339113680154141E-4</v>
      </c>
      <c r="BU24" s="170">
        <v>2.6225574220089132E-2</v>
      </c>
      <c r="BV24" s="111">
        <v>1.0053040582212902E-2</v>
      </c>
      <c r="BW24" s="1"/>
      <c r="BX24" s="103" t="s">
        <v>67</v>
      </c>
      <c r="BY24" s="161">
        <v>1.0649627263045794E-3</v>
      </c>
      <c r="BZ24" s="155">
        <v>0</v>
      </c>
      <c r="CA24" s="109">
        <v>6.9234642497482382E-4</v>
      </c>
      <c r="CB24" s="1"/>
      <c r="CC24" s="103" t="s">
        <v>68</v>
      </c>
      <c r="CD24" s="161">
        <v>1.2851818532322323E-3</v>
      </c>
      <c r="CE24" s="155">
        <v>1.7782909930715934E-2</v>
      </c>
      <c r="CF24" s="109">
        <v>7.1835521426802081E-3</v>
      </c>
      <c r="CG24" s="1"/>
      <c r="CH24" s="234" t="s">
        <v>78</v>
      </c>
      <c r="CI24" s="241">
        <v>1.0617965597791463E-3</v>
      </c>
      <c r="CJ24" s="241">
        <v>2.2920009168003668E-4</v>
      </c>
      <c r="CK24" s="244">
        <v>6.6137566137566134E-4</v>
      </c>
      <c r="CL24" s="1"/>
      <c r="CM24" s="89"/>
      <c r="CN24" s="121">
        <v>2016</v>
      </c>
      <c r="CO24" s="20">
        <v>3.727027374373474E-3</v>
      </c>
      <c r="CP24" s="21">
        <v>9.6997690531177832E-3</v>
      </c>
      <c r="CQ24" s="2"/>
    </row>
    <row r="25" spans="1:95" ht="16.5" thickTop="1" thickBot="1" x14ac:dyDescent="0.3">
      <c r="A25" s="3" t="s">
        <v>7</v>
      </c>
      <c r="B25" s="4">
        <f t="shared" si="40"/>
        <v>30</v>
      </c>
      <c r="C25" s="5">
        <f>S25-K25</f>
        <v>53</v>
      </c>
      <c r="D25" s="5">
        <f t="shared" si="28"/>
        <v>40</v>
      </c>
      <c r="E25" s="5">
        <f t="shared" si="29"/>
        <v>29</v>
      </c>
      <c r="F25" s="5">
        <f t="shared" si="30"/>
        <v>40</v>
      </c>
      <c r="G25" s="5">
        <f t="shared" si="31"/>
        <v>50</v>
      </c>
      <c r="H25" s="5">
        <f t="shared" si="32"/>
        <v>25</v>
      </c>
      <c r="I25" s="5">
        <f t="shared" si="32"/>
        <v>6</v>
      </c>
      <c r="J25" s="4">
        <v>0</v>
      </c>
      <c r="K25" s="5">
        <v>2</v>
      </c>
      <c r="L25" s="5">
        <v>6</v>
      </c>
      <c r="M25" s="5">
        <v>7</v>
      </c>
      <c r="N25" s="5">
        <v>5</v>
      </c>
      <c r="O25" s="8">
        <v>2</v>
      </c>
      <c r="P25" s="8">
        <v>1</v>
      </c>
      <c r="Q25" s="6">
        <v>1</v>
      </c>
      <c r="R25" s="7">
        <v>30</v>
      </c>
      <c r="S25" s="5">
        <v>55</v>
      </c>
      <c r="T25" s="5">
        <v>46</v>
      </c>
      <c r="U25" s="5">
        <v>36</v>
      </c>
      <c r="V25" s="5">
        <v>45</v>
      </c>
      <c r="W25" s="5">
        <v>52</v>
      </c>
      <c r="X25" s="8">
        <v>26</v>
      </c>
      <c r="Y25" s="6">
        <v>7</v>
      </c>
      <c r="Z25" s="9">
        <f>(B25/$B$96)</f>
        <v>3.0478512648582749E-3</v>
      </c>
      <c r="AA25" s="10">
        <f>(C25/$C$96)</f>
        <v>5.1889563344429211E-3</v>
      </c>
      <c r="AB25" s="10">
        <f t="shared" si="35"/>
        <v>3.9154267815191858E-3</v>
      </c>
      <c r="AC25" s="10">
        <f t="shared" si="8"/>
        <v>2.8798411122144987E-3</v>
      </c>
      <c r="AD25" s="10">
        <f t="shared" si="9"/>
        <v>3.8535645472061657E-3</v>
      </c>
      <c r="AE25" s="10">
        <f t="shared" si="10"/>
        <v>4.8407396650208155E-3</v>
      </c>
      <c r="AF25" s="12">
        <f t="shared" si="11"/>
        <v>3.2129546330805811E-3</v>
      </c>
      <c r="AG25" s="12">
        <f t="shared" si="36"/>
        <v>1.2741558717349756E-3</v>
      </c>
      <c r="AH25" s="9">
        <f>(J25/$J$96)</f>
        <v>0</v>
      </c>
      <c r="AI25" s="10">
        <f>(K25/$K$96)</f>
        <v>8.576329331046312E-4</v>
      </c>
      <c r="AJ25" s="10">
        <f t="shared" si="37"/>
        <v>1.3510470614726414E-3</v>
      </c>
      <c r="AK25" s="10">
        <f t="shared" si="12"/>
        <v>1.0319917440660474E-3</v>
      </c>
      <c r="AL25" s="10">
        <f t="shared" si="13"/>
        <v>8.5704490915323962E-4</v>
      </c>
      <c r="AM25" s="10">
        <f t="shared" si="14"/>
        <v>3.5977693829825508E-4</v>
      </c>
      <c r="AN25" s="12">
        <f t="shared" si="15"/>
        <v>2.3094688221709007E-4</v>
      </c>
      <c r="AO25" s="12">
        <f t="shared" si="38"/>
        <v>2.2920009168003668E-4</v>
      </c>
      <c r="AP25" s="9">
        <f>(R25/$R$96)</f>
        <v>2.5288712804518252E-3</v>
      </c>
      <c r="AQ25" s="10">
        <f>(S25/$S$96)</f>
        <v>4.3838673680854454E-3</v>
      </c>
      <c r="AR25" s="12">
        <f t="shared" si="39"/>
        <v>3.1384321484614862E-3</v>
      </c>
      <c r="AS25" s="41">
        <f t="shared" si="16"/>
        <v>2.1361181985403194E-3</v>
      </c>
      <c r="AT25" s="41">
        <f t="shared" si="17"/>
        <v>2.7753793018379176E-3</v>
      </c>
      <c r="AU25" s="12">
        <f t="shared" si="18"/>
        <v>3.272910372608258E-3</v>
      </c>
      <c r="AV25" s="12">
        <f t="shared" si="19"/>
        <v>2.1468086863182232E-3</v>
      </c>
      <c r="AW25" s="11">
        <f t="shared" si="41"/>
        <v>7.716049382716049E-4</v>
      </c>
      <c r="AX25" s="2"/>
      <c r="AY25" s="88" t="s">
        <v>14</v>
      </c>
      <c r="AZ25" s="162">
        <v>3.2612008533983543E-2</v>
      </c>
      <c r="BA25" s="94">
        <v>1.3366336633663366E-2</v>
      </c>
      <c r="BB25" s="95">
        <v>2.933490685324117E-2</v>
      </c>
      <c r="BC25" s="1"/>
      <c r="BD25" s="88" t="s">
        <v>27</v>
      </c>
      <c r="BE25" s="162">
        <v>3.6028979831603684E-2</v>
      </c>
      <c r="BF25" s="94">
        <v>4.2881646655231562E-3</v>
      </c>
      <c r="BG25" s="95">
        <v>3.0129124820659971E-2</v>
      </c>
      <c r="BH25" s="1"/>
      <c r="BI25" s="88" t="s">
        <v>71</v>
      </c>
      <c r="BJ25" s="162">
        <v>3.9154267815191858E-3</v>
      </c>
      <c r="BK25" s="94">
        <v>7.2055843278540869E-3</v>
      </c>
      <c r="BL25" s="95">
        <v>4.9123285802005869E-3</v>
      </c>
      <c r="BM25" s="1"/>
      <c r="BN25" s="105" t="s">
        <v>61</v>
      </c>
      <c r="BO25" s="160">
        <v>1.1916583912611719E-3</v>
      </c>
      <c r="BP25" s="157">
        <v>0</v>
      </c>
      <c r="BQ25" s="158">
        <v>7.1203939951343972E-4</v>
      </c>
      <c r="BR25" s="1"/>
      <c r="BS25" s="105" t="s">
        <v>61</v>
      </c>
      <c r="BT25" s="160">
        <v>9.6339113680154141E-4</v>
      </c>
      <c r="BU25" s="157">
        <v>3.4281796366129587E-4</v>
      </c>
      <c r="BV25" s="158">
        <v>7.4010114715677814E-4</v>
      </c>
      <c r="BW25" s="1"/>
      <c r="BX25" s="87" t="s">
        <v>44</v>
      </c>
      <c r="BY25" s="164">
        <v>1.4522218995062445E-3</v>
      </c>
      <c r="BZ25" s="107">
        <v>2.0147508544702285E-2</v>
      </c>
      <c r="CA25" s="108">
        <v>7.9934541792547834E-3</v>
      </c>
      <c r="CB25" s="1"/>
      <c r="CC25" s="88" t="s">
        <v>63</v>
      </c>
      <c r="CD25" s="162">
        <v>1.9277727798483486E-3</v>
      </c>
      <c r="CE25" s="94">
        <v>0</v>
      </c>
      <c r="CF25" s="95">
        <v>1.2385434728758979E-3</v>
      </c>
      <c r="CG25" s="1"/>
      <c r="CH25" s="3" t="s">
        <v>41</v>
      </c>
      <c r="CI25" s="12">
        <v>1.4865151836908049E-3</v>
      </c>
      <c r="CJ25" s="12">
        <v>8.2512033004813207E-3</v>
      </c>
      <c r="CK25" s="11">
        <v>4.7398589065255729E-3</v>
      </c>
      <c r="CL25" s="1"/>
      <c r="CM25" s="120"/>
      <c r="CN25" s="249">
        <v>2017</v>
      </c>
      <c r="CO25" s="52">
        <v>4.6719048630282436E-3</v>
      </c>
      <c r="CP25" s="53">
        <v>1.0772404308961724E-2</v>
      </c>
      <c r="CQ25" s="2"/>
    </row>
    <row r="26" spans="1:95" ht="15.75" thickBot="1" x14ac:dyDescent="0.3">
      <c r="A26" s="13" t="s">
        <v>8</v>
      </c>
      <c r="B26" s="14">
        <f t="shared" si="40"/>
        <v>31</v>
      </c>
      <c r="C26" s="15">
        <f>S26-K26</f>
        <v>64</v>
      </c>
      <c r="D26" s="15">
        <f t="shared" si="28"/>
        <v>50</v>
      </c>
      <c r="E26" s="15">
        <f t="shared" si="29"/>
        <v>37</v>
      </c>
      <c r="F26" s="15">
        <f t="shared" si="30"/>
        <v>37</v>
      </c>
      <c r="G26" s="15">
        <f t="shared" si="31"/>
        <v>45</v>
      </c>
      <c r="H26" s="15">
        <f t="shared" si="32"/>
        <v>44</v>
      </c>
      <c r="I26" s="15">
        <f t="shared" si="32"/>
        <v>16</v>
      </c>
      <c r="J26" s="14">
        <v>0</v>
      </c>
      <c r="K26" s="15">
        <v>1</v>
      </c>
      <c r="L26" s="15">
        <v>0</v>
      </c>
      <c r="M26" s="15">
        <v>7</v>
      </c>
      <c r="N26" s="15">
        <v>1</v>
      </c>
      <c r="O26" s="18">
        <v>4</v>
      </c>
      <c r="P26" s="18">
        <v>0</v>
      </c>
      <c r="Q26" s="16">
        <v>1</v>
      </c>
      <c r="R26" s="17">
        <v>31</v>
      </c>
      <c r="S26" s="15">
        <v>65</v>
      </c>
      <c r="T26" s="15">
        <v>50</v>
      </c>
      <c r="U26" s="15">
        <v>44</v>
      </c>
      <c r="V26" s="15">
        <v>38</v>
      </c>
      <c r="W26" s="15">
        <v>49</v>
      </c>
      <c r="X26" s="18">
        <v>44</v>
      </c>
      <c r="Y26" s="16">
        <v>17</v>
      </c>
      <c r="Z26" s="19">
        <f>(B26/$B$96)</f>
        <v>3.1494463070202176E-3</v>
      </c>
      <c r="AA26" s="20">
        <f>(C26/$C$96)</f>
        <v>6.2659095359310748E-3</v>
      </c>
      <c r="AB26" s="20">
        <f t="shared" si="35"/>
        <v>4.8942834768989823E-3</v>
      </c>
      <c r="AC26" s="10">
        <f t="shared" si="8"/>
        <v>3.6742800397219465E-3</v>
      </c>
      <c r="AD26" s="10">
        <f t="shared" si="9"/>
        <v>3.5645472061657034E-3</v>
      </c>
      <c r="AE26" s="10">
        <f t="shared" si="10"/>
        <v>4.3566656985187333E-3</v>
      </c>
      <c r="AF26" s="12">
        <f t="shared" si="11"/>
        <v>5.6548001542218226E-3</v>
      </c>
      <c r="AG26" s="12">
        <f t="shared" si="36"/>
        <v>3.3977489912932683E-3</v>
      </c>
      <c r="AH26" s="19">
        <f>(J26/$J$96)</f>
        <v>0</v>
      </c>
      <c r="AI26" s="20">
        <f>(K26/$K$96)</f>
        <v>4.288164665523156E-4</v>
      </c>
      <c r="AJ26" s="20">
        <f t="shared" si="37"/>
        <v>0</v>
      </c>
      <c r="AK26" s="10">
        <f t="shared" si="12"/>
        <v>1.0319917440660474E-3</v>
      </c>
      <c r="AL26" s="10">
        <f t="shared" si="13"/>
        <v>1.7140898183064793E-4</v>
      </c>
      <c r="AM26" s="10">
        <f t="shared" si="14"/>
        <v>7.1955387659651017E-4</v>
      </c>
      <c r="AN26" s="12">
        <f t="shared" si="15"/>
        <v>0</v>
      </c>
      <c r="AO26" s="12">
        <f t="shared" si="38"/>
        <v>2.2920009168003668E-4</v>
      </c>
      <c r="AP26" s="19">
        <f>(R26/$R$96)</f>
        <v>2.6131669898002193E-3</v>
      </c>
      <c r="AQ26" s="20">
        <f>(S26/$S$96)</f>
        <v>5.1809341622827991E-3</v>
      </c>
      <c r="AR26" s="22">
        <f t="shared" si="39"/>
        <v>3.4113392918059629E-3</v>
      </c>
      <c r="AS26" s="41">
        <f t="shared" si="16"/>
        <v>2.6108111315492791E-3</v>
      </c>
      <c r="AT26" s="41">
        <f t="shared" si="17"/>
        <v>2.3436536326631304E-3</v>
      </c>
      <c r="AU26" s="12">
        <f t="shared" si="18"/>
        <v>3.0840886203423968E-3</v>
      </c>
      <c r="AV26" s="12">
        <f t="shared" si="19"/>
        <v>3.6330608537693005E-3</v>
      </c>
      <c r="AW26" s="11">
        <f t="shared" si="41"/>
        <v>1.8738977072310405E-3</v>
      </c>
      <c r="AX26" s="2"/>
      <c r="AY26" s="88" t="s">
        <v>21</v>
      </c>
      <c r="AZ26" s="162">
        <v>3.3526363913441021E-2</v>
      </c>
      <c r="BA26" s="94">
        <v>6.2376237623762376E-2</v>
      </c>
      <c r="BB26" s="95">
        <v>3.8438843462867738E-2</v>
      </c>
      <c r="BC26" s="1"/>
      <c r="BD26" s="105" t="s">
        <v>70</v>
      </c>
      <c r="BE26" s="160">
        <v>4.3959271588016449E-2</v>
      </c>
      <c r="BF26" s="157">
        <v>4.7169811320754715E-3</v>
      </c>
      <c r="BG26" s="158">
        <v>3.6665072533078269E-2</v>
      </c>
      <c r="BH26" s="1"/>
      <c r="BI26" s="88" t="s">
        <v>81</v>
      </c>
      <c r="BJ26" s="162">
        <v>4.7963978073610027E-3</v>
      </c>
      <c r="BK26" s="94">
        <v>4.5034902049088043E-4</v>
      </c>
      <c r="BL26" s="95">
        <v>3.4795660776420823E-3</v>
      </c>
      <c r="BM26" s="1"/>
      <c r="BN26" s="88" t="s">
        <v>41</v>
      </c>
      <c r="BO26" s="162">
        <v>1.3902681231380337E-3</v>
      </c>
      <c r="BP26" s="94">
        <v>6.4868052484151556E-3</v>
      </c>
      <c r="BQ26" s="95">
        <v>3.4415237643149587E-3</v>
      </c>
      <c r="BR26" s="1"/>
      <c r="BS26" s="88" t="s">
        <v>77</v>
      </c>
      <c r="BT26" s="162">
        <v>1.0597302504816955E-3</v>
      </c>
      <c r="BU26" s="94">
        <v>3.4281796366129587E-4</v>
      </c>
      <c r="BV26" s="95">
        <v>8.0177624275317631E-4</v>
      </c>
      <c r="BW26" s="1"/>
      <c r="BX26" s="88" t="s">
        <v>59</v>
      </c>
      <c r="BY26" s="162">
        <v>1.4522218995062445E-3</v>
      </c>
      <c r="BZ26" s="94">
        <v>0</v>
      </c>
      <c r="CA26" s="95">
        <v>9.4410876132930519E-4</v>
      </c>
      <c r="CB26" s="1"/>
      <c r="CC26" s="88" t="s">
        <v>77</v>
      </c>
      <c r="CD26" s="162">
        <v>2.0562909651715717E-3</v>
      </c>
      <c r="CE26" s="94">
        <v>0</v>
      </c>
      <c r="CF26" s="95">
        <v>1.3211130377342912E-3</v>
      </c>
      <c r="CG26" s="1"/>
      <c r="CH26" s="3" t="s">
        <v>30</v>
      </c>
      <c r="CI26" s="12">
        <v>1.9112338076024634E-3</v>
      </c>
      <c r="CJ26" s="12">
        <v>2.2920009168003668E-4</v>
      </c>
      <c r="CK26" s="11">
        <v>1.1022927689594356E-3</v>
      </c>
      <c r="CL26" s="1"/>
      <c r="CM26" s="1"/>
      <c r="CN26" s="1"/>
      <c r="CO26" s="1"/>
      <c r="CP26" s="1"/>
      <c r="CQ26" s="2"/>
    </row>
    <row r="27" spans="1:95" ht="16.5" thickTop="1" thickBot="1" x14ac:dyDescent="0.3">
      <c r="A27" s="23" t="s">
        <v>43</v>
      </c>
      <c r="B27" s="24">
        <f>R27-J27</f>
        <v>61</v>
      </c>
      <c r="C27" s="25">
        <f t="shared" ref="C27" si="42">S27-K27</f>
        <v>117</v>
      </c>
      <c r="D27" s="25">
        <f t="shared" si="28"/>
        <v>90</v>
      </c>
      <c r="E27" s="25">
        <f t="shared" si="29"/>
        <v>66</v>
      </c>
      <c r="F27" s="25">
        <f t="shared" si="30"/>
        <v>77</v>
      </c>
      <c r="G27" s="25">
        <f t="shared" si="31"/>
        <v>95</v>
      </c>
      <c r="H27" s="25">
        <f t="shared" si="32"/>
        <v>69</v>
      </c>
      <c r="I27" s="25">
        <f t="shared" si="32"/>
        <v>22</v>
      </c>
      <c r="J27" s="24">
        <f>SUM(J25:J26)</f>
        <v>0</v>
      </c>
      <c r="K27" s="25">
        <f t="shared" ref="K27:Q27" si="43">SUM(K25:K26)</f>
        <v>3</v>
      </c>
      <c r="L27" s="25">
        <f t="shared" si="43"/>
        <v>6</v>
      </c>
      <c r="M27" s="25">
        <f t="shared" si="43"/>
        <v>14</v>
      </c>
      <c r="N27" s="25">
        <f t="shared" si="43"/>
        <v>6</v>
      </c>
      <c r="O27" s="137">
        <f t="shared" si="43"/>
        <v>6</v>
      </c>
      <c r="P27" s="137">
        <f t="shared" si="43"/>
        <v>1</v>
      </c>
      <c r="Q27" s="26">
        <f t="shared" si="43"/>
        <v>2</v>
      </c>
      <c r="R27" s="27">
        <f>SUM(R25:R26)</f>
        <v>61</v>
      </c>
      <c r="S27" s="25">
        <f t="shared" ref="S27:Y27" si="44">SUM(S25:S26)</f>
        <v>120</v>
      </c>
      <c r="T27" s="25">
        <f t="shared" si="44"/>
        <v>96</v>
      </c>
      <c r="U27" s="25">
        <f t="shared" si="44"/>
        <v>80</v>
      </c>
      <c r="V27" s="25">
        <f t="shared" si="44"/>
        <v>83</v>
      </c>
      <c r="W27" s="25">
        <f t="shared" si="44"/>
        <v>101</v>
      </c>
      <c r="X27" s="137">
        <f t="shared" si="44"/>
        <v>70</v>
      </c>
      <c r="Y27" s="137">
        <f t="shared" si="44"/>
        <v>24</v>
      </c>
      <c r="Z27" s="28">
        <f>(B27/$B$96)</f>
        <v>6.1972975718784925E-3</v>
      </c>
      <c r="AA27" s="29">
        <f>(C27/$C$96)</f>
        <v>1.1454865870373997E-2</v>
      </c>
      <c r="AB27" s="29">
        <f t="shared" si="35"/>
        <v>8.8097102584181672E-3</v>
      </c>
      <c r="AC27" s="29">
        <f t="shared" si="8"/>
        <v>6.5541211519364448E-3</v>
      </c>
      <c r="AD27" s="29">
        <f t="shared" si="9"/>
        <v>7.418111753371869E-3</v>
      </c>
      <c r="AE27" s="29">
        <f t="shared" si="10"/>
        <v>9.1974053635395497E-3</v>
      </c>
      <c r="AF27" s="30">
        <f t="shared" si="11"/>
        <v>8.8677547873024041E-3</v>
      </c>
      <c r="AG27" s="30">
        <f t="shared" si="36"/>
        <v>4.6719048630282436E-3</v>
      </c>
      <c r="AH27" s="28">
        <f>(J27/$J$96)</f>
        <v>0</v>
      </c>
      <c r="AI27" s="29">
        <f>(K27/$K$96)</f>
        <v>1.2864493996569469E-3</v>
      </c>
      <c r="AJ27" s="29">
        <f t="shared" si="37"/>
        <v>1.3510470614726414E-3</v>
      </c>
      <c r="AK27" s="29">
        <f t="shared" si="12"/>
        <v>2.0639834881320948E-3</v>
      </c>
      <c r="AL27" s="29">
        <f t="shared" si="13"/>
        <v>1.0284538909838875E-3</v>
      </c>
      <c r="AM27" s="29">
        <f t="shared" si="14"/>
        <v>1.0793308148947653E-3</v>
      </c>
      <c r="AN27" s="30">
        <f t="shared" si="15"/>
        <v>2.3094688221709007E-4</v>
      </c>
      <c r="AO27" s="30">
        <f t="shared" si="38"/>
        <v>4.5840018336007336E-4</v>
      </c>
      <c r="AP27" s="28">
        <f>(R27/$R$96)</f>
        <v>5.1420382702520445E-3</v>
      </c>
      <c r="AQ27" s="29">
        <f>(S27/$S$96)</f>
        <v>9.5648015303682454E-3</v>
      </c>
      <c r="AR27" s="30">
        <f t="shared" si="39"/>
        <v>6.5497714402674486E-3</v>
      </c>
      <c r="AS27" s="30">
        <f t="shared" si="16"/>
        <v>4.7469293300895984E-3</v>
      </c>
      <c r="AT27" s="30">
        <f t="shared" si="17"/>
        <v>5.1190329345010485E-3</v>
      </c>
      <c r="AU27" s="30">
        <f t="shared" si="18"/>
        <v>6.3569989929506548E-3</v>
      </c>
      <c r="AV27" s="30">
        <f t="shared" si="19"/>
        <v>5.7798695400875242E-3</v>
      </c>
      <c r="AW27" s="154">
        <f t="shared" si="41"/>
        <v>2.6455026455026454E-3</v>
      </c>
      <c r="AX27" s="2"/>
      <c r="AY27" s="103" t="s">
        <v>27</v>
      </c>
      <c r="AZ27" s="161">
        <v>3.4135934166412682E-2</v>
      </c>
      <c r="BA27" s="155">
        <v>2.9702970297029703E-3</v>
      </c>
      <c r="BB27" s="109">
        <v>2.8829132597150805E-2</v>
      </c>
      <c r="BC27" s="1"/>
      <c r="BD27" s="103" t="s">
        <v>30</v>
      </c>
      <c r="BE27" s="161">
        <v>4.6896416682984138E-2</v>
      </c>
      <c r="BF27" s="155">
        <v>1.2864493996569469E-3</v>
      </c>
      <c r="BG27" s="109">
        <v>3.8418619480312451E-2</v>
      </c>
      <c r="BH27" s="1"/>
      <c r="BI27" s="103" t="s">
        <v>76</v>
      </c>
      <c r="BJ27" s="161">
        <v>5.7752545027407991E-3</v>
      </c>
      <c r="BK27" s="155">
        <v>9.0069804098176086E-4</v>
      </c>
      <c r="BL27" s="109">
        <v>4.2982875076755132E-3</v>
      </c>
      <c r="BM27" s="1"/>
      <c r="BN27" s="103" t="s">
        <v>62</v>
      </c>
      <c r="BO27" s="161">
        <v>1.7874875868917578E-3</v>
      </c>
      <c r="BP27" s="155">
        <v>0</v>
      </c>
      <c r="BQ27" s="109">
        <v>1.0680590992701597E-3</v>
      </c>
      <c r="BR27" s="1"/>
      <c r="BS27" s="103" t="s">
        <v>62</v>
      </c>
      <c r="BT27" s="161">
        <v>1.348747591522158E-3</v>
      </c>
      <c r="BU27" s="155">
        <v>0</v>
      </c>
      <c r="BV27" s="109">
        <v>8.6345133834957448E-4</v>
      </c>
      <c r="BW27" s="1"/>
      <c r="BX27" s="103" t="s">
        <v>80</v>
      </c>
      <c r="BY27" s="161">
        <v>1.4522218995062445E-3</v>
      </c>
      <c r="BZ27" s="155">
        <v>3.5977693829825508E-4</v>
      </c>
      <c r="CA27" s="109">
        <v>1.0699899295065459E-3</v>
      </c>
      <c r="CB27" s="1"/>
      <c r="CC27" s="103" t="s">
        <v>59</v>
      </c>
      <c r="CD27" s="161">
        <v>2.1848091504947948E-3</v>
      </c>
      <c r="CE27" s="155">
        <v>4.6189376443418013E-4</v>
      </c>
      <c r="CF27" s="109">
        <v>1.5688217323094706E-3</v>
      </c>
      <c r="CG27" s="1"/>
      <c r="CH27" s="234" t="s">
        <v>71</v>
      </c>
      <c r="CI27" s="241">
        <v>2.1235931195582925E-3</v>
      </c>
      <c r="CJ27" s="241">
        <v>9.1680036672014671E-4</v>
      </c>
      <c r="CK27" s="244">
        <v>1.5432098765432098E-3</v>
      </c>
      <c r="CL27" s="1"/>
      <c r="CM27" s="1"/>
      <c r="CN27" s="1"/>
      <c r="CO27" s="1"/>
      <c r="CP27" s="1"/>
      <c r="CQ27" s="2"/>
    </row>
    <row r="28" spans="1:95" ht="15.75" thickTop="1" x14ac:dyDescent="0.25">
      <c r="A28" s="31" t="s">
        <v>44</v>
      </c>
      <c r="B28" s="195"/>
      <c r="C28" s="196"/>
      <c r="D28" s="33">
        <f t="shared" si="28"/>
        <v>0</v>
      </c>
      <c r="E28" s="34">
        <f t="shared" si="29"/>
        <v>2</v>
      </c>
      <c r="F28" s="34">
        <f t="shared" si="30"/>
        <v>10</v>
      </c>
      <c r="G28" s="34">
        <f t="shared" si="31"/>
        <v>15</v>
      </c>
      <c r="H28" s="34">
        <f t="shared" si="32"/>
        <v>26</v>
      </c>
      <c r="I28" s="34">
        <f t="shared" si="32"/>
        <v>41</v>
      </c>
      <c r="J28" s="195"/>
      <c r="K28" s="196"/>
      <c r="L28" s="33">
        <v>351</v>
      </c>
      <c r="M28" s="34">
        <v>177</v>
      </c>
      <c r="N28" s="34">
        <v>153</v>
      </c>
      <c r="O28" s="37">
        <v>112</v>
      </c>
      <c r="P28" s="37">
        <v>94</v>
      </c>
      <c r="Q28" s="35">
        <v>54</v>
      </c>
      <c r="R28" s="206"/>
      <c r="S28" s="196"/>
      <c r="T28" s="33">
        <v>351</v>
      </c>
      <c r="U28" s="34">
        <v>179</v>
      </c>
      <c r="V28" s="34">
        <v>163</v>
      </c>
      <c r="W28" s="34">
        <v>127</v>
      </c>
      <c r="X28" s="37">
        <v>120</v>
      </c>
      <c r="Y28" s="35">
        <v>95</v>
      </c>
      <c r="Z28" s="225"/>
      <c r="AA28" s="226"/>
      <c r="AB28" s="134">
        <f t="shared" si="35"/>
        <v>0</v>
      </c>
      <c r="AC28" s="135">
        <f t="shared" si="8"/>
        <v>1.9860973187686197E-4</v>
      </c>
      <c r="AD28" s="135">
        <f t="shared" si="9"/>
        <v>9.6339113680154141E-4</v>
      </c>
      <c r="AE28" s="135">
        <f t="shared" si="10"/>
        <v>1.4522218995062445E-3</v>
      </c>
      <c r="AF28" s="140">
        <f t="shared" si="11"/>
        <v>3.3414728184038042E-3</v>
      </c>
      <c r="AG28" s="140">
        <f t="shared" si="36"/>
        <v>8.7067317901889998E-3</v>
      </c>
      <c r="AH28" s="225"/>
      <c r="AI28" s="226"/>
      <c r="AJ28" s="134">
        <f t="shared" si="37"/>
        <v>7.903625309614952E-2</v>
      </c>
      <c r="AK28" s="135">
        <f t="shared" si="12"/>
        <v>2.6094648385670056E-2</v>
      </c>
      <c r="AL28" s="135">
        <f t="shared" si="13"/>
        <v>2.6225574220089132E-2</v>
      </c>
      <c r="AM28" s="135">
        <f t="shared" si="14"/>
        <v>2.0147508544702285E-2</v>
      </c>
      <c r="AN28" s="140">
        <f t="shared" si="15"/>
        <v>2.1709006928406466E-2</v>
      </c>
      <c r="AO28" s="140">
        <f t="shared" si="38"/>
        <v>1.237680495072198E-2</v>
      </c>
      <c r="AP28" s="227"/>
      <c r="AQ28" s="228"/>
      <c r="AR28" s="136">
        <f t="shared" si="39"/>
        <v>2.3947601828477862E-2</v>
      </c>
      <c r="AS28" s="136">
        <f t="shared" si="16"/>
        <v>1.0621254376075476E-2</v>
      </c>
      <c r="AT28" s="136">
        <f t="shared" si="17"/>
        <v>1.0053040582212902E-2</v>
      </c>
      <c r="AU28" s="140">
        <f t="shared" si="18"/>
        <v>7.9934541792547834E-3</v>
      </c>
      <c r="AV28" s="140">
        <f t="shared" si="19"/>
        <v>9.908347783007183E-3</v>
      </c>
      <c r="AW28" s="185">
        <f t="shared" si="41"/>
        <v>1.0471781305114638E-2</v>
      </c>
      <c r="AX28" s="2"/>
      <c r="AY28" s="89" t="s">
        <v>30</v>
      </c>
      <c r="AZ28" s="162">
        <v>3.505028954587016E-2</v>
      </c>
      <c r="BA28" s="94">
        <v>3.4653465346534654E-3</v>
      </c>
      <c r="BB28" s="95">
        <v>2.9672089690634746E-2</v>
      </c>
      <c r="BC28" s="1"/>
      <c r="BD28" s="106" t="s">
        <v>48</v>
      </c>
      <c r="BE28" s="160">
        <v>5.7176424515371062E-2</v>
      </c>
      <c r="BF28" s="157">
        <v>9.433962264150943E-3</v>
      </c>
      <c r="BG28" s="158">
        <v>4.8302247728359636E-2</v>
      </c>
      <c r="BH28" s="1"/>
      <c r="BI28" s="89" t="s">
        <v>83</v>
      </c>
      <c r="BJ28" s="162">
        <v>6.6562255285826152E-3</v>
      </c>
      <c r="BK28" s="94">
        <v>2.2517451024544022E-4</v>
      </c>
      <c r="BL28" s="95">
        <v>4.7076482226922293E-3</v>
      </c>
      <c r="BM28" s="1"/>
      <c r="BN28" s="89" t="s">
        <v>60</v>
      </c>
      <c r="BO28" s="162">
        <v>2.0854021847070505E-3</v>
      </c>
      <c r="BP28" s="94">
        <v>4.4228217602830609E-4</v>
      </c>
      <c r="BQ28" s="95">
        <v>1.4240787990268794E-3</v>
      </c>
      <c r="BR28" s="1"/>
      <c r="BS28" s="89" t="s">
        <v>63</v>
      </c>
      <c r="BT28" s="162">
        <v>1.348747591522158E-3</v>
      </c>
      <c r="BU28" s="94">
        <v>0</v>
      </c>
      <c r="BV28" s="95">
        <v>8.6345133834957448E-4</v>
      </c>
      <c r="BW28" s="1"/>
      <c r="BX28" s="89" t="s">
        <v>60</v>
      </c>
      <c r="BY28" s="162">
        <v>1.5490366928066609E-3</v>
      </c>
      <c r="BZ28" s="94">
        <v>3.5977693829825508E-4</v>
      </c>
      <c r="CA28" s="95">
        <v>1.1329305135951663E-3</v>
      </c>
      <c r="CB28" s="1"/>
      <c r="CC28" s="89" t="s">
        <v>60</v>
      </c>
      <c r="CD28" s="162">
        <v>2.1848091504947948E-3</v>
      </c>
      <c r="CE28" s="94">
        <v>1.6166281755196305E-3</v>
      </c>
      <c r="CF28" s="95">
        <v>1.9816695566014365E-3</v>
      </c>
      <c r="CG28" s="1"/>
      <c r="CH28" s="236" t="s">
        <v>56</v>
      </c>
      <c r="CI28" s="242">
        <v>3.185389679337439E-3</v>
      </c>
      <c r="CJ28" s="242">
        <v>6.8760027504011006E-4</v>
      </c>
      <c r="CK28" s="158">
        <v>1.984126984126984E-3</v>
      </c>
      <c r="CL28" s="1"/>
      <c r="CM28" s="1"/>
      <c r="CN28" s="1"/>
      <c r="CO28" s="1"/>
      <c r="CP28" s="1"/>
      <c r="CQ28" s="2"/>
    </row>
    <row r="29" spans="1:95" ht="15.75" thickBot="1" x14ac:dyDescent="0.3">
      <c r="A29" s="42" t="s">
        <v>9</v>
      </c>
      <c r="B29" s="32">
        <f t="shared" ref="B29:C31" si="45">R29-J29</f>
        <v>21</v>
      </c>
      <c r="C29" s="33">
        <f t="shared" si="45"/>
        <v>14</v>
      </c>
      <c r="D29" s="33">
        <f t="shared" si="28"/>
        <v>29</v>
      </c>
      <c r="E29" s="33">
        <f t="shared" si="29"/>
        <v>23</v>
      </c>
      <c r="F29" s="33">
        <f t="shared" si="30"/>
        <v>27</v>
      </c>
      <c r="G29" s="33">
        <f t="shared" si="31"/>
        <v>28</v>
      </c>
      <c r="H29" s="33">
        <f t="shared" si="32"/>
        <v>19</v>
      </c>
      <c r="I29" s="33">
        <f t="shared" si="32"/>
        <v>15</v>
      </c>
      <c r="J29" s="32">
        <v>1</v>
      </c>
      <c r="K29" s="33">
        <v>2</v>
      </c>
      <c r="L29" s="33">
        <v>0</v>
      </c>
      <c r="M29" s="33">
        <v>4</v>
      </c>
      <c r="N29" s="33">
        <v>3</v>
      </c>
      <c r="O29" s="44">
        <v>4</v>
      </c>
      <c r="P29" s="44">
        <v>2</v>
      </c>
      <c r="Q29" s="43">
        <v>0</v>
      </c>
      <c r="R29" s="36">
        <v>22</v>
      </c>
      <c r="S29" s="33">
        <v>16</v>
      </c>
      <c r="T29" s="33">
        <v>29</v>
      </c>
      <c r="U29" s="33">
        <v>27</v>
      </c>
      <c r="V29" s="33">
        <v>30</v>
      </c>
      <c r="W29" s="33">
        <v>32</v>
      </c>
      <c r="X29" s="44">
        <v>21</v>
      </c>
      <c r="Y29" s="43">
        <v>15</v>
      </c>
      <c r="Z29" s="38">
        <f t="shared" ref="Z29:Z36" si="46">(B29/$B$96)</f>
        <v>2.1334958854007926E-3</v>
      </c>
      <c r="AA29" s="39">
        <f t="shared" ref="AA29:AA36" si="47">(C29/$C$96)</f>
        <v>1.3706677109849227E-3</v>
      </c>
      <c r="AB29" s="39">
        <f t="shared" si="35"/>
        <v>2.8386844166014094E-3</v>
      </c>
      <c r="AC29" s="10">
        <f t="shared" si="8"/>
        <v>2.2840119165839128E-3</v>
      </c>
      <c r="AD29" s="10">
        <f t="shared" si="9"/>
        <v>2.6011560693641619E-3</v>
      </c>
      <c r="AE29" s="10">
        <f t="shared" si="10"/>
        <v>2.7108142124116566E-3</v>
      </c>
      <c r="AF29" s="12">
        <f t="shared" si="11"/>
        <v>2.4418455211412415E-3</v>
      </c>
      <c r="AG29" s="12">
        <f t="shared" si="36"/>
        <v>3.185389679337439E-3</v>
      </c>
      <c r="AH29" s="38">
        <f t="shared" ref="AH29:AH36" si="48">(J29/$J$96)</f>
        <v>4.9504950495049506E-4</v>
      </c>
      <c r="AI29" s="39">
        <f t="shared" ref="AI29:AI36" si="49">(K29/$K$96)</f>
        <v>8.576329331046312E-4</v>
      </c>
      <c r="AJ29" s="39">
        <f t="shared" si="37"/>
        <v>0</v>
      </c>
      <c r="AK29" s="10">
        <f t="shared" si="12"/>
        <v>5.8970956803774141E-4</v>
      </c>
      <c r="AL29" s="10">
        <f t="shared" si="13"/>
        <v>5.1422694549194375E-4</v>
      </c>
      <c r="AM29" s="10">
        <f t="shared" si="14"/>
        <v>7.1955387659651017E-4</v>
      </c>
      <c r="AN29" s="12">
        <f t="shared" si="15"/>
        <v>4.6189376443418013E-4</v>
      </c>
      <c r="AO29" s="12">
        <f t="shared" si="38"/>
        <v>0</v>
      </c>
      <c r="AP29" s="38">
        <f t="shared" ref="AP29:AP36" si="50">(R29/$R$96)</f>
        <v>1.8545056056646716E-3</v>
      </c>
      <c r="AQ29" s="39">
        <f t="shared" ref="AQ29:AQ36" si="51">(S29/$S$96)</f>
        <v>1.2753068707157659E-3</v>
      </c>
      <c r="AR29" s="41">
        <f t="shared" si="39"/>
        <v>1.9785767892474587E-3</v>
      </c>
      <c r="AS29" s="41">
        <f t="shared" si="16"/>
        <v>1.6020886489052394E-3</v>
      </c>
      <c r="AT29" s="41">
        <f t="shared" si="17"/>
        <v>1.8502528678919453E-3</v>
      </c>
      <c r="AU29" s="12">
        <f t="shared" si="18"/>
        <v>2.014098690835851E-3</v>
      </c>
      <c r="AV29" s="12">
        <f t="shared" si="19"/>
        <v>1.7339608620262571E-3</v>
      </c>
      <c r="AW29" s="11">
        <f t="shared" si="41"/>
        <v>1.6534391534391533E-3</v>
      </c>
      <c r="AX29" s="2"/>
      <c r="AY29" s="102" t="s">
        <v>48</v>
      </c>
      <c r="AZ29" s="160">
        <v>4.5920959057198008E-2</v>
      </c>
      <c r="BA29" s="157">
        <v>1.089108910891089E-2</v>
      </c>
      <c r="BB29" s="158">
        <v>3.9956166231138832E-2</v>
      </c>
      <c r="BC29" s="1"/>
      <c r="BD29" s="85" t="s">
        <v>21</v>
      </c>
      <c r="BE29" s="162">
        <v>5.8351282553358134E-2</v>
      </c>
      <c r="BF29" s="94">
        <v>5.5317324185248713E-2</v>
      </c>
      <c r="BG29" s="95">
        <v>5.7787342579308149E-2</v>
      </c>
      <c r="BH29" s="1"/>
      <c r="BI29" s="85" t="s">
        <v>68</v>
      </c>
      <c r="BJ29" s="162">
        <v>6.7541111981205947E-3</v>
      </c>
      <c r="BK29" s="94">
        <v>4.7286647151542445E-3</v>
      </c>
      <c r="BL29" s="95">
        <v>6.1404107252507334E-3</v>
      </c>
      <c r="BM29" s="1"/>
      <c r="BN29" s="85" t="s">
        <v>63</v>
      </c>
      <c r="BO29" s="162">
        <v>2.1847070506454814E-3</v>
      </c>
      <c r="BP29" s="94">
        <v>0</v>
      </c>
      <c r="BQ29" s="95">
        <v>1.3054055657746395E-3</v>
      </c>
      <c r="BR29" s="1"/>
      <c r="BS29" s="85" t="s">
        <v>68</v>
      </c>
      <c r="BT29" s="162">
        <v>1.5414258188824663E-3</v>
      </c>
      <c r="BU29" s="94">
        <v>9.598902982516283E-3</v>
      </c>
      <c r="BV29" s="95">
        <v>4.4406068829406682E-3</v>
      </c>
      <c r="BW29" s="1"/>
      <c r="BX29" s="85" t="s">
        <v>62</v>
      </c>
      <c r="BY29" s="162">
        <v>2.2267402459095749E-3</v>
      </c>
      <c r="BZ29" s="94">
        <v>0</v>
      </c>
      <c r="CA29" s="95">
        <v>1.4476334340382678E-3</v>
      </c>
      <c r="CB29" s="1"/>
      <c r="CC29" s="101" t="s">
        <v>44</v>
      </c>
      <c r="CD29" s="164">
        <v>3.3414728184038042E-3</v>
      </c>
      <c r="CE29" s="107">
        <v>2.1709006928406466E-2</v>
      </c>
      <c r="CF29" s="108">
        <v>9.908347783007183E-3</v>
      </c>
      <c r="CG29" s="1"/>
      <c r="CH29" s="42" t="s">
        <v>63</v>
      </c>
      <c r="CI29" s="239">
        <v>3.185389679337439E-3</v>
      </c>
      <c r="CJ29" s="239">
        <v>2.2920009168003668E-4</v>
      </c>
      <c r="CK29" s="243">
        <v>1.7636684303350969E-3</v>
      </c>
      <c r="CL29" s="1"/>
      <c r="CM29" s="1"/>
      <c r="CN29" s="1"/>
      <c r="CO29" s="1"/>
      <c r="CP29" s="1"/>
      <c r="CQ29" s="2"/>
    </row>
    <row r="30" spans="1:95" ht="16.5" thickTop="1" thickBot="1" x14ac:dyDescent="0.3">
      <c r="A30" s="3" t="s">
        <v>10</v>
      </c>
      <c r="B30" s="4">
        <f t="shared" si="45"/>
        <v>69</v>
      </c>
      <c r="C30" s="5">
        <f t="shared" si="45"/>
        <v>70</v>
      </c>
      <c r="D30" s="5">
        <f t="shared" si="28"/>
        <v>49</v>
      </c>
      <c r="E30" s="5">
        <f t="shared" si="29"/>
        <v>49</v>
      </c>
      <c r="F30" s="5">
        <f t="shared" si="30"/>
        <v>105</v>
      </c>
      <c r="G30" s="5">
        <f t="shared" si="31"/>
        <v>123</v>
      </c>
      <c r="H30" s="5">
        <f t="shared" si="32"/>
        <v>82</v>
      </c>
      <c r="I30" s="5">
        <f t="shared" si="32"/>
        <v>48</v>
      </c>
      <c r="J30" s="4">
        <v>27</v>
      </c>
      <c r="K30" s="5">
        <v>6</v>
      </c>
      <c r="L30" s="5">
        <v>5</v>
      </c>
      <c r="M30" s="5">
        <v>14</v>
      </c>
      <c r="N30" s="5">
        <v>18</v>
      </c>
      <c r="O30" s="8">
        <v>23</v>
      </c>
      <c r="P30" s="8">
        <v>21</v>
      </c>
      <c r="Q30" s="6">
        <v>11</v>
      </c>
      <c r="R30" s="7">
        <v>96</v>
      </c>
      <c r="S30" s="5">
        <v>76</v>
      </c>
      <c r="T30" s="5">
        <v>54</v>
      </c>
      <c r="U30" s="5">
        <v>63</v>
      </c>
      <c r="V30" s="5">
        <v>123</v>
      </c>
      <c r="W30" s="5">
        <v>146</v>
      </c>
      <c r="X30" s="8">
        <v>103</v>
      </c>
      <c r="Y30" s="6">
        <v>59</v>
      </c>
      <c r="Z30" s="9">
        <f t="shared" si="46"/>
        <v>7.0100579091740322E-3</v>
      </c>
      <c r="AA30" s="10">
        <f t="shared" si="47"/>
        <v>6.8533385549246137E-3</v>
      </c>
      <c r="AB30" s="10">
        <f t="shared" si="35"/>
        <v>4.7963978073610027E-3</v>
      </c>
      <c r="AC30" s="10">
        <f t="shared" si="8"/>
        <v>4.8659384309831183E-3</v>
      </c>
      <c r="AD30" s="10">
        <f t="shared" si="9"/>
        <v>1.0115606936416185E-2</v>
      </c>
      <c r="AE30" s="10">
        <f t="shared" si="10"/>
        <v>1.1908219575951205E-2</v>
      </c>
      <c r="AF30" s="12">
        <f t="shared" si="11"/>
        <v>1.0538491196504305E-2</v>
      </c>
      <c r="AG30" s="12">
        <f t="shared" si="36"/>
        <v>1.0193246973879804E-2</v>
      </c>
      <c r="AH30" s="9">
        <f t="shared" si="48"/>
        <v>1.3366336633663366E-2</v>
      </c>
      <c r="AI30" s="10">
        <f t="shared" si="49"/>
        <v>2.5728987993138938E-3</v>
      </c>
      <c r="AJ30" s="10">
        <f t="shared" si="37"/>
        <v>1.125872551227201E-3</v>
      </c>
      <c r="AK30" s="10">
        <f t="shared" si="12"/>
        <v>2.0639834881320948E-3</v>
      </c>
      <c r="AL30" s="10">
        <f t="shared" si="13"/>
        <v>3.0853616729516627E-3</v>
      </c>
      <c r="AM30" s="10">
        <f t="shared" si="14"/>
        <v>4.137434790429933E-3</v>
      </c>
      <c r="AN30" s="12">
        <f t="shared" si="15"/>
        <v>4.8498845265588916E-3</v>
      </c>
      <c r="AO30" s="12">
        <f t="shared" si="38"/>
        <v>2.5212010084804033E-3</v>
      </c>
      <c r="AP30" s="9">
        <f t="shared" si="50"/>
        <v>8.0923880974458403E-3</v>
      </c>
      <c r="AQ30" s="10">
        <f t="shared" si="51"/>
        <v>6.0577076358998882E-3</v>
      </c>
      <c r="AR30" s="12">
        <f t="shared" si="39"/>
        <v>3.6842464351504399E-3</v>
      </c>
      <c r="AS30" s="41">
        <f t="shared" si="16"/>
        <v>3.7382068474455586E-3</v>
      </c>
      <c r="AT30" s="41">
        <f t="shared" si="17"/>
        <v>7.5860367583569753E-3</v>
      </c>
      <c r="AU30" s="12">
        <f t="shared" si="18"/>
        <v>9.1893252769385692E-3</v>
      </c>
      <c r="AV30" s="12">
        <f t="shared" si="19"/>
        <v>8.5046651804144991E-3</v>
      </c>
      <c r="AW30" s="11">
        <f t="shared" si="41"/>
        <v>6.5035273368606698E-3</v>
      </c>
      <c r="AX30" s="2"/>
      <c r="AY30" s="103" t="s">
        <v>22</v>
      </c>
      <c r="AZ30" s="161">
        <v>7.0811744386873918E-2</v>
      </c>
      <c r="BA30" s="155">
        <v>0.15247524752475247</v>
      </c>
      <c r="BB30" s="109">
        <v>8.4717187895136131E-2</v>
      </c>
      <c r="BC30" s="1"/>
      <c r="BD30" s="103" t="s">
        <v>22</v>
      </c>
      <c r="BE30" s="161">
        <v>0.13138829058155474</v>
      </c>
      <c r="BF30" s="155">
        <v>0.15566037735849056</v>
      </c>
      <c r="BG30" s="109">
        <v>0.13589988841064882</v>
      </c>
      <c r="BH30" s="1"/>
      <c r="BI30" s="103" t="s">
        <v>80</v>
      </c>
      <c r="BJ30" s="161">
        <v>6.8519968676585752E-3</v>
      </c>
      <c r="BK30" s="155">
        <v>2.7020941229452828E-3</v>
      </c>
      <c r="BL30" s="109">
        <v>5.5945964385617792E-3</v>
      </c>
      <c r="BM30" s="1"/>
      <c r="BN30" s="103" t="s">
        <v>67</v>
      </c>
      <c r="BO30" s="161">
        <v>2.2840119165839128E-3</v>
      </c>
      <c r="BP30" s="155">
        <v>0</v>
      </c>
      <c r="BQ30" s="109">
        <v>1.3647421824007596E-3</v>
      </c>
      <c r="BR30" s="1"/>
      <c r="BS30" s="103" t="s">
        <v>60</v>
      </c>
      <c r="BT30" s="161">
        <v>1.7341040462427746E-3</v>
      </c>
      <c r="BU30" s="155">
        <v>8.5704490915323962E-4</v>
      </c>
      <c r="BV30" s="109">
        <v>1.4185271987171581E-3</v>
      </c>
      <c r="BW30" s="1"/>
      <c r="BX30" s="103" t="s">
        <v>68</v>
      </c>
      <c r="BY30" s="161">
        <v>2.2267402459095749E-3</v>
      </c>
      <c r="BZ30" s="155">
        <v>1.0613419679798525E-2</v>
      </c>
      <c r="CA30" s="109">
        <v>5.1611278952668682E-3</v>
      </c>
      <c r="CB30" s="1"/>
      <c r="CC30" s="103" t="s">
        <v>71</v>
      </c>
      <c r="CD30" s="161">
        <v>3.5985091890502505E-3</v>
      </c>
      <c r="CE30" s="155">
        <v>1.8475750577367205E-3</v>
      </c>
      <c r="CF30" s="109">
        <v>2.972504334902155E-3</v>
      </c>
      <c r="CG30" s="1"/>
      <c r="CH30" s="234" t="s">
        <v>76</v>
      </c>
      <c r="CI30" s="241">
        <v>4.2471862391165851E-3</v>
      </c>
      <c r="CJ30" s="241">
        <v>1.8336007334402934E-3</v>
      </c>
      <c r="CK30" s="244">
        <v>3.0864197530864196E-3</v>
      </c>
      <c r="CL30" s="1"/>
      <c r="CM30" s="1"/>
      <c r="CN30" s="1"/>
      <c r="CO30" s="1"/>
      <c r="CP30" s="1"/>
      <c r="CQ30" s="2"/>
    </row>
    <row r="31" spans="1:95" ht="16.5" thickTop="1" thickBot="1" x14ac:dyDescent="0.3">
      <c r="A31" s="13" t="s">
        <v>11</v>
      </c>
      <c r="B31" s="14">
        <f t="shared" si="45"/>
        <v>147</v>
      </c>
      <c r="C31" s="15">
        <f t="shared" si="45"/>
        <v>178</v>
      </c>
      <c r="D31" s="15">
        <f t="shared" si="28"/>
        <v>139</v>
      </c>
      <c r="E31" s="15">
        <f t="shared" si="29"/>
        <v>134</v>
      </c>
      <c r="F31" s="15">
        <f t="shared" si="30"/>
        <v>171</v>
      </c>
      <c r="G31" s="15">
        <f t="shared" si="31"/>
        <v>196</v>
      </c>
      <c r="H31" s="15">
        <f t="shared" si="32"/>
        <v>140</v>
      </c>
      <c r="I31" s="15">
        <f t="shared" si="32"/>
        <v>82</v>
      </c>
      <c r="J31" s="14">
        <v>16</v>
      </c>
      <c r="K31" s="15">
        <v>15</v>
      </c>
      <c r="L31" s="15">
        <v>16</v>
      </c>
      <c r="M31" s="15">
        <v>27</v>
      </c>
      <c r="N31" s="15">
        <v>28</v>
      </c>
      <c r="O31" s="18">
        <v>38</v>
      </c>
      <c r="P31" s="18">
        <v>31</v>
      </c>
      <c r="Q31" s="16">
        <v>10</v>
      </c>
      <c r="R31" s="17">
        <v>163</v>
      </c>
      <c r="S31" s="15">
        <v>193</v>
      </c>
      <c r="T31" s="15">
        <v>155</v>
      </c>
      <c r="U31" s="15">
        <v>161</v>
      </c>
      <c r="V31" s="15">
        <v>199</v>
      </c>
      <c r="W31" s="15">
        <v>234</v>
      </c>
      <c r="X31" s="18">
        <v>171</v>
      </c>
      <c r="Y31" s="16">
        <v>92</v>
      </c>
      <c r="Z31" s="19">
        <f t="shared" si="46"/>
        <v>1.4934471197805547E-2</v>
      </c>
      <c r="AA31" s="20">
        <f t="shared" si="47"/>
        <v>1.7427060896808302E-2</v>
      </c>
      <c r="AB31" s="20">
        <f t="shared" si="35"/>
        <v>1.3606108065779171E-2</v>
      </c>
      <c r="AC31" s="10">
        <f t="shared" si="8"/>
        <v>1.3306852035749751E-2</v>
      </c>
      <c r="AD31" s="10">
        <f t="shared" si="9"/>
        <v>1.6473988439306357E-2</v>
      </c>
      <c r="AE31" s="10">
        <f t="shared" si="10"/>
        <v>1.8975699486881596E-2</v>
      </c>
      <c r="AF31" s="12">
        <f t="shared" si="11"/>
        <v>1.7992545945251254E-2</v>
      </c>
      <c r="AG31" s="12">
        <f t="shared" si="36"/>
        <v>1.7413463580378E-2</v>
      </c>
      <c r="AH31" s="19">
        <f t="shared" si="48"/>
        <v>7.9207920792079209E-3</v>
      </c>
      <c r="AI31" s="20">
        <f t="shared" si="49"/>
        <v>6.4322469982847344E-3</v>
      </c>
      <c r="AJ31" s="20">
        <f t="shared" si="37"/>
        <v>3.6027921639270434E-3</v>
      </c>
      <c r="AK31" s="10">
        <f t="shared" si="12"/>
        <v>3.9805395842547548E-3</v>
      </c>
      <c r="AL31" s="10">
        <f t="shared" si="13"/>
        <v>4.7994514912581415E-3</v>
      </c>
      <c r="AM31" s="10">
        <f t="shared" si="14"/>
        <v>6.8357618276668466E-3</v>
      </c>
      <c r="AN31" s="12">
        <f t="shared" si="15"/>
        <v>7.1593533487297918E-3</v>
      </c>
      <c r="AO31" s="12">
        <f t="shared" si="38"/>
        <v>2.2920009168003667E-3</v>
      </c>
      <c r="AP31" s="19">
        <f t="shared" si="50"/>
        <v>1.374020062378825E-2</v>
      </c>
      <c r="AQ31" s="20">
        <f t="shared" si="51"/>
        <v>1.5383389128008927E-2</v>
      </c>
      <c r="AR31" s="22">
        <f t="shared" si="39"/>
        <v>1.0575151804598485E-2</v>
      </c>
      <c r="AS31" s="41">
        <f t="shared" si="16"/>
        <v>9.553195276805317E-3</v>
      </c>
      <c r="AT31" s="41">
        <f t="shared" si="17"/>
        <v>1.2273344023683236E-2</v>
      </c>
      <c r="AU31" s="12">
        <f t="shared" si="18"/>
        <v>1.4728096676737161E-2</v>
      </c>
      <c r="AV31" s="12">
        <f t="shared" si="19"/>
        <v>1.4119395590785237E-2</v>
      </c>
      <c r="AW31" s="11">
        <f t="shared" si="41"/>
        <v>1.0141093474426807E-2</v>
      </c>
      <c r="AX31" s="2"/>
      <c r="AY31" s="89" t="s">
        <v>41</v>
      </c>
      <c r="AZ31" s="162"/>
      <c r="BA31" s="94"/>
      <c r="BB31" s="95"/>
      <c r="BC31" s="1"/>
      <c r="BD31" s="89" t="s">
        <v>41</v>
      </c>
      <c r="BE31" s="162"/>
      <c r="BF31" s="94"/>
      <c r="BG31" s="95"/>
      <c r="BH31" s="1"/>
      <c r="BI31" s="89" t="s">
        <v>60</v>
      </c>
      <c r="BJ31" s="162">
        <v>7.2435395458104934E-3</v>
      </c>
      <c r="BK31" s="94">
        <v>6.755235307363207E-4</v>
      </c>
      <c r="BL31" s="95">
        <v>5.2534625093811835E-3</v>
      </c>
      <c r="BM31" s="1"/>
      <c r="BN31" s="89" t="s">
        <v>68</v>
      </c>
      <c r="BO31" s="162">
        <v>2.4826216484607746E-3</v>
      </c>
      <c r="BP31" s="94">
        <v>3.2434026242075778E-3</v>
      </c>
      <c r="BQ31" s="95">
        <v>2.7888209814276388E-3</v>
      </c>
      <c r="BR31" s="1"/>
      <c r="BS31" s="89" t="s">
        <v>71</v>
      </c>
      <c r="BT31" s="162">
        <v>1.9267822736030828E-3</v>
      </c>
      <c r="BU31" s="94">
        <v>8.5704490915323962E-4</v>
      </c>
      <c r="BV31" s="95">
        <v>1.5418773899099545E-3</v>
      </c>
      <c r="BW31" s="1"/>
      <c r="BX31" s="89" t="s">
        <v>63</v>
      </c>
      <c r="BY31" s="162">
        <v>2.6139994191112402E-3</v>
      </c>
      <c r="BZ31" s="94">
        <v>0</v>
      </c>
      <c r="CA31" s="95">
        <v>1.6993957703927492E-3</v>
      </c>
      <c r="CB31" s="1"/>
      <c r="CC31" s="89" t="s">
        <v>41</v>
      </c>
      <c r="CD31" s="162">
        <v>3.8555455596966971E-3</v>
      </c>
      <c r="CE31" s="94">
        <v>8.3140877598152432E-3</v>
      </c>
      <c r="CF31" s="95">
        <v>5.4495912806539508E-3</v>
      </c>
      <c r="CG31" s="1"/>
      <c r="CH31" s="237" t="s">
        <v>43</v>
      </c>
      <c r="CI31" s="242">
        <v>4.6719048630282436E-3</v>
      </c>
      <c r="CJ31" s="242">
        <v>4.5840018336007336E-4</v>
      </c>
      <c r="CK31" s="158">
        <v>2.6455026455026454E-3</v>
      </c>
      <c r="CL31" s="1"/>
      <c r="CM31" s="1"/>
      <c r="CN31" s="1"/>
      <c r="CO31" s="1"/>
      <c r="CP31" s="1"/>
      <c r="CQ31" s="2"/>
    </row>
    <row r="32" spans="1:95" ht="16.5" thickTop="1" thickBot="1" x14ac:dyDescent="0.3">
      <c r="A32" s="23" t="s">
        <v>45</v>
      </c>
      <c r="B32" s="24">
        <f t="shared" ref="B32:B45" si="52">R32-J32</f>
        <v>237</v>
      </c>
      <c r="C32" s="25">
        <f t="shared" ref="C32" si="53">S32-K32</f>
        <v>262</v>
      </c>
      <c r="D32" s="25">
        <f t="shared" ref="D32" si="54">T32-L32</f>
        <v>217</v>
      </c>
      <c r="E32" s="25">
        <f t="shared" ref="E32:E46" si="55">U32-M32</f>
        <v>206</v>
      </c>
      <c r="F32" s="25">
        <f t="shared" ref="F32:F46" si="56">V32-N32</f>
        <v>303</v>
      </c>
      <c r="G32" s="25">
        <f t="shared" ref="G32:G46" si="57">W32-O32</f>
        <v>347</v>
      </c>
      <c r="H32" s="25">
        <f t="shared" ref="H32:I46" si="58">X32-P32</f>
        <v>241</v>
      </c>
      <c r="I32" s="25">
        <f t="shared" si="58"/>
        <v>145</v>
      </c>
      <c r="J32" s="24">
        <f>SUM(J29:J31)</f>
        <v>44</v>
      </c>
      <c r="K32" s="25">
        <f t="shared" ref="K32:Q32" si="59">SUM(K29:K31)</f>
        <v>23</v>
      </c>
      <c r="L32" s="25">
        <f t="shared" si="59"/>
        <v>21</v>
      </c>
      <c r="M32" s="25">
        <f t="shared" si="59"/>
        <v>45</v>
      </c>
      <c r="N32" s="25">
        <f t="shared" si="59"/>
        <v>49</v>
      </c>
      <c r="O32" s="137">
        <f t="shared" si="59"/>
        <v>65</v>
      </c>
      <c r="P32" s="137">
        <f t="shared" si="59"/>
        <v>54</v>
      </c>
      <c r="Q32" s="26">
        <f t="shared" si="59"/>
        <v>21</v>
      </c>
      <c r="R32" s="27">
        <f>SUM(R29:R31)</f>
        <v>281</v>
      </c>
      <c r="S32" s="25">
        <f t="shared" ref="S32:Y32" si="60">SUM(S29:S31)</f>
        <v>285</v>
      </c>
      <c r="T32" s="25">
        <f t="shared" si="60"/>
        <v>238</v>
      </c>
      <c r="U32" s="25">
        <f t="shared" si="60"/>
        <v>251</v>
      </c>
      <c r="V32" s="25">
        <f t="shared" si="60"/>
        <v>352</v>
      </c>
      <c r="W32" s="25">
        <f t="shared" si="60"/>
        <v>412</v>
      </c>
      <c r="X32" s="137">
        <f t="shared" si="60"/>
        <v>295</v>
      </c>
      <c r="Y32" s="137">
        <f t="shared" si="60"/>
        <v>166</v>
      </c>
      <c r="Z32" s="28">
        <f t="shared" si="46"/>
        <v>2.4078024992380372E-2</v>
      </c>
      <c r="AA32" s="29">
        <f t="shared" si="47"/>
        <v>2.5651067162717839E-2</v>
      </c>
      <c r="AB32" s="29">
        <f t="shared" si="35"/>
        <v>2.1241190289741581E-2</v>
      </c>
      <c r="AC32" s="29">
        <f t="shared" si="8"/>
        <v>2.0456802383316784E-2</v>
      </c>
      <c r="AD32" s="29">
        <f t="shared" si="9"/>
        <v>2.9190751445086704E-2</v>
      </c>
      <c r="AE32" s="29">
        <f t="shared" si="10"/>
        <v>3.3594733275244461E-2</v>
      </c>
      <c r="AF32" s="30">
        <f t="shared" si="11"/>
        <v>3.09728826628968E-2</v>
      </c>
      <c r="AG32" s="30">
        <f t="shared" si="36"/>
        <v>3.0792100233595243E-2</v>
      </c>
      <c r="AH32" s="28">
        <f t="shared" si="48"/>
        <v>2.1782178217821781E-2</v>
      </c>
      <c r="AI32" s="29">
        <f t="shared" si="49"/>
        <v>9.8627787307032592E-3</v>
      </c>
      <c r="AJ32" s="29">
        <f t="shared" si="37"/>
        <v>4.7286647151542445E-3</v>
      </c>
      <c r="AK32" s="29">
        <f t="shared" si="12"/>
        <v>6.6342326404245913E-3</v>
      </c>
      <c r="AL32" s="29">
        <f t="shared" si="13"/>
        <v>8.3990401097017477E-3</v>
      </c>
      <c r="AM32" s="29">
        <f t="shared" si="14"/>
        <v>1.169275049469329E-2</v>
      </c>
      <c r="AN32" s="30">
        <f t="shared" si="15"/>
        <v>1.2471131639722863E-2</v>
      </c>
      <c r="AO32" s="30">
        <f t="shared" si="38"/>
        <v>4.81320192528077E-3</v>
      </c>
      <c r="AP32" s="28">
        <f t="shared" si="50"/>
        <v>2.368709432689876E-2</v>
      </c>
      <c r="AQ32" s="29">
        <f t="shared" si="51"/>
        <v>2.2716403634624582E-2</v>
      </c>
      <c r="AR32" s="30">
        <f t="shared" si="39"/>
        <v>1.6237975028996383E-2</v>
      </c>
      <c r="AS32" s="30">
        <f t="shared" si="16"/>
        <v>1.4893490773156114E-2</v>
      </c>
      <c r="AT32" s="30">
        <f t="shared" si="17"/>
        <v>2.1709633649932156E-2</v>
      </c>
      <c r="AU32" s="30">
        <f t="shared" si="18"/>
        <v>2.5931520644511583E-2</v>
      </c>
      <c r="AV32" s="30">
        <f t="shared" si="19"/>
        <v>2.4358021633225993E-2</v>
      </c>
      <c r="AW32" s="154">
        <f t="shared" si="41"/>
        <v>1.829805996472663E-2</v>
      </c>
      <c r="AX32" s="2"/>
      <c r="AY32" s="102" t="s">
        <v>58</v>
      </c>
      <c r="AZ32" s="160"/>
      <c r="BA32" s="157"/>
      <c r="BB32" s="158"/>
      <c r="BC32" s="1"/>
      <c r="BD32" s="102" t="s">
        <v>58</v>
      </c>
      <c r="BE32" s="160"/>
      <c r="BF32" s="157"/>
      <c r="BG32" s="158"/>
      <c r="BH32" s="1"/>
      <c r="BI32" s="102" t="s">
        <v>58</v>
      </c>
      <c r="BJ32" s="160">
        <v>7.4393108848864525E-3</v>
      </c>
      <c r="BK32" s="157">
        <v>3.8279666741724838E-3</v>
      </c>
      <c r="BL32" s="158">
        <v>6.345091082759091E-3</v>
      </c>
      <c r="BM32" s="1"/>
      <c r="BN32" s="85" t="s">
        <v>81</v>
      </c>
      <c r="BO32" s="162">
        <v>2.8798411122144987E-3</v>
      </c>
      <c r="BP32" s="94">
        <v>4.4228217602830609E-4</v>
      </c>
      <c r="BQ32" s="95">
        <v>1.8987717320358393E-3</v>
      </c>
      <c r="BR32" s="1"/>
      <c r="BS32" s="85" t="s">
        <v>41</v>
      </c>
      <c r="BT32" s="162">
        <v>2.1194605009633911E-3</v>
      </c>
      <c r="BU32" s="94">
        <v>1.5426808364758314E-2</v>
      </c>
      <c r="BV32" s="95">
        <v>6.9076107067965959E-3</v>
      </c>
      <c r="BW32" s="1"/>
      <c r="BX32" s="85" t="s">
        <v>71</v>
      </c>
      <c r="BY32" s="162">
        <v>2.7108142124116566E-3</v>
      </c>
      <c r="BZ32" s="94">
        <v>1.2592192840438928E-3</v>
      </c>
      <c r="CA32" s="95">
        <v>2.2029204431017121E-3</v>
      </c>
      <c r="CB32" s="1"/>
      <c r="CC32" s="85" t="s">
        <v>67</v>
      </c>
      <c r="CD32" s="162">
        <v>4.3696183009895896E-3</v>
      </c>
      <c r="CE32" s="94">
        <v>0</v>
      </c>
      <c r="CF32" s="95">
        <v>2.8073652051853687E-3</v>
      </c>
      <c r="CG32" s="1"/>
      <c r="CH32" s="3" t="s">
        <v>1</v>
      </c>
      <c r="CI32" s="12">
        <v>5.0966234869399022E-3</v>
      </c>
      <c r="CJ32" s="12">
        <v>4.2631217052486819E-2</v>
      </c>
      <c r="CK32" s="11">
        <v>2.3148148148148147E-2</v>
      </c>
      <c r="CL32" s="1"/>
      <c r="CM32" s="1"/>
      <c r="CN32" s="1"/>
      <c r="CO32" s="1"/>
      <c r="CP32" s="1"/>
      <c r="CQ32" s="2"/>
    </row>
    <row r="33" spans="1:95" ht="16.5" thickTop="1" thickBot="1" x14ac:dyDescent="0.3">
      <c r="A33" s="42" t="s">
        <v>12</v>
      </c>
      <c r="B33" s="32">
        <f t="shared" si="52"/>
        <v>106</v>
      </c>
      <c r="C33" s="33">
        <f>S33-K33</f>
        <v>142</v>
      </c>
      <c r="D33" s="33">
        <f>T33-L33</f>
        <v>127</v>
      </c>
      <c r="E33" s="33">
        <f t="shared" si="55"/>
        <v>53</v>
      </c>
      <c r="F33" s="33">
        <f t="shared" si="56"/>
        <v>94</v>
      </c>
      <c r="G33" s="33">
        <f t="shared" si="57"/>
        <v>48</v>
      </c>
      <c r="H33" s="33">
        <f t="shared" si="58"/>
        <v>94</v>
      </c>
      <c r="I33" s="33">
        <f t="shared" si="58"/>
        <v>82</v>
      </c>
      <c r="J33" s="32">
        <v>8</v>
      </c>
      <c r="K33" s="33">
        <v>23</v>
      </c>
      <c r="L33" s="33">
        <v>12</v>
      </c>
      <c r="M33" s="33">
        <v>16</v>
      </c>
      <c r="N33" s="33">
        <v>26</v>
      </c>
      <c r="O33" s="44">
        <v>18</v>
      </c>
      <c r="P33" s="44">
        <v>33</v>
      </c>
      <c r="Q33" s="43">
        <v>23</v>
      </c>
      <c r="R33" s="36">
        <v>114</v>
      </c>
      <c r="S33" s="33">
        <v>165</v>
      </c>
      <c r="T33" s="33">
        <v>139</v>
      </c>
      <c r="U33" s="33">
        <v>69</v>
      </c>
      <c r="V33" s="33">
        <v>120</v>
      </c>
      <c r="W33" s="33">
        <v>66</v>
      </c>
      <c r="X33" s="44">
        <v>127</v>
      </c>
      <c r="Y33" s="43">
        <v>105</v>
      </c>
      <c r="Z33" s="38">
        <f t="shared" si="46"/>
        <v>1.0769074469165904E-2</v>
      </c>
      <c r="AA33" s="39">
        <f t="shared" si="47"/>
        <v>1.3902486782847072E-2</v>
      </c>
      <c r="AB33" s="39">
        <f t="shared" si="35"/>
        <v>1.2431480031323414E-2</v>
      </c>
      <c r="AC33" s="10">
        <f t="shared" si="8"/>
        <v>5.263157894736842E-3</v>
      </c>
      <c r="AD33" s="10">
        <f t="shared" si="9"/>
        <v>9.0558766859344889E-3</v>
      </c>
      <c r="AE33" s="10">
        <f t="shared" si="10"/>
        <v>4.6471100784199826E-3</v>
      </c>
      <c r="AF33" s="12">
        <f t="shared" si="11"/>
        <v>1.2080709420382984E-2</v>
      </c>
      <c r="AG33" s="12">
        <f t="shared" si="36"/>
        <v>1.7413463580378E-2</v>
      </c>
      <c r="AH33" s="38">
        <f t="shared" si="48"/>
        <v>3.9603960396039604E-3</v>
      </c>
      <c r="AI33" s="39">
        <f t="shared" si="49"/>
        <v>9.8627787307032592E-3</v>
      </c>
      <c r="AJ33" s="39">
        <f t="shared" si="37"/>
        <v>2.7020941229452828E-3</v>
      </c>
      <c r="AK33" s="10">
        <f t="shared" si="12"/>
        <v>2.3588382721509656E-3</v>
      </c>
      <c r="AL33" s="10">
        <f t="shared" si="13"/>
        <v>4.4566335275968462E-3</v>
      </c>
      <c r="AM33" s="10">
        <f t="shared" si="14"/>
        <v>3.2379924446842958E-3</v>
      </c>
      <c r="AN33" s="12">
        <f t="shared" si="15"/>
        <v>7.6212471131639724E-3</v>
      </c>
      <c r="AO33" s="12">
        <f t="shared" si="38"/>
        <v>5.2716021086408431E-3</v>
      </c>
      <c r="AP33" s="38">
        <f t="shared" si="50"/>
        <v>9.6097108657169344E-3</v>
      </c>
      <c r="AQ33" s="39">
        <f t="shared" si="51"/>
        <v>1.3151602104256336E-2</v>
      </c>
      <c r="AR33" s="41">
        <f t="shared" si="39"/>
        <v>9.4835232312205781E-3</v>
      </c>
      <c r="AS33" s="41">
        <f t="shared" si="16"/>
        <v>4.0942265472022786E-3</v>
      </c>
      <c r="AT33" s="41">
        <f t="shared" si="17"/>
        <v>7.4010114715677812E-3</v>
      </c>
      <c r="AU33" s="12">
        <f t="shared" si="18"/>
        <v>4.1540785498489427E-3</v>
      </c>
      <c r="AV33" s="12">
        <f t="shared" si="19"/>
        <v>1.0486334737015936E-2</v>
      </c>
      <c r="AW33" s="11">
        <f t="shared" si="41"/>
        <v>1.1574074074074073E-2</v>
      </c>
      <c r="AX33" s="2"/>
      <c r="AY33" s="101" t="s">
        <v>44</v>
      </c>
      <c r="AZ33" s="164"/>
      <c r="BA33" s="107"/>
      <c r="BB33" s="108"/>
      <c r="BC33" s="1"/>
      <c r="BD33" s="101" t="s">
        <v>44</v>
      </c>
      <c r="BE33" s="164"/>
      <c r="BF33" s="107"/>
      <c r="BG33" s="108"/>
      <c r="BH33" s="1"/>
      <c r="BI33" s="102" t="s">
        <v>43</v>
      </c>
      <c r="BJ33" s="160">
        <v>8.8097102584181672E-3</v>
      </c>
      <c r="BK33" s="157">
        <v>1.3510470614726414E-3</v>
      </c>
      <c r="BL33" s="158">
        <v>6.5497714402674486E-3</v>
      </c>
      <c r="BM33" s="1"/>
      <c r="BN33" s="85" t="s">
        <v>71</v>
      </c>
      <c r="BO33" s="162">
        <v>3.3763654419066533E-3</v>
      </c>
      <c r="BP33" s="94">
        <v>1.6217013121037889E-3</v>
      </c>
      <c r="BQ33" s="95">
        <v>2.6701477481753991E-3</v>
      </c>
      <c r="BR33" s="1"/>
      <c r="BS33" s="85" t="s">
        <v>81</v>
      </c>
      <c r="BT33" s="162">
        <v>4.8169556840077067E-3</v>
      </c>
      <c r="BU33" s="94">
        <v>1.7140898183064793E-4</v>
      </c>
      <c r="BV33" s="95">
        <v>3.1454298754163071E-3</v>
      </c>
      <c r="BW33" s="1"/>
      <c r="BX33" s="85" t="s">
        <v>41</v>
      </c>
      <c r="BY33" s="162">
        <v>4.5502952851195662E-3</v>
      </c>
      <c r="BZ33" s="94">
        <v>1.4750854470228458E-2</v>
      </c>
      <c r="CA33" s="95">
        <v>8.1193353474320242E-3</v>
      </c>
      <c r="CB33" s="1"/>
      <c r="CC33" s="85" t="s">
        <v>76</v>
      </c>
      <c r="CD33" s="162">
        <v>5.3977637835753763E-3</v>
      </c>
      <c r="CE33" s="94">
        <v>6.928406466512702E-4</v>
      </c>
      <c r="CF33" s="95">
        <v>3.7156304186276939E-3</v>
      </c>
      <c r="CG33" s="1"/>
      <c r="CH33" s="234" t="s">
        <v>81</v>
      </c>
      <c r="CI33" s="241">
        <v>5.7337014228073897E-3</v>
      </c>
      <c r="CJ33" s="241">
        <v>2.2920009168003668E-4</v>
      </c>
      <c r="CK33" s="244">
        <v>3.0864197530864196E-3</v>
      </c>
      <c r="CL33" s="1"/>
      <c r="CM33" s="1"/>
      <c r="CN33" s="1"/>
      <c r="CO33" s="1"/>
      <c r="CP33" s="1"/>
      <c r="CQ33" s="2"/>
    </row>
    <row r="34" spans="1:95" ht="16.5" thickTop="1" thickBot="1" x14ac:dyDescent="0.3">
      <c r="A34" s="13" t="s">
        <v>13</v>
      </c>
      <c r="B34" s="14">
        <f t="shared" si="52"/>
        <v>75</v>
      </c>
      <c r="C34" s="15">
        <f>S34-K34</f>
        <v>77</v>
      </c>
      <c r="D34" s="15">
        <f>T34-L34</f>
        <v>76</v>
      </c>
      <c r="E34" s="15">
        <f t="shared" si="55"/>
        <v>31</v>
      </c>
      <c r="F34" s="15">
        <f t="shared" si="56"/>
        <v>72</v>
      </c>
      <c r="G34" s="15">
        <f t="shared" si="57"/>
        <v>63</v>
      </c>
      <c r="H34" s="15">
        <f t="shared" si="58"/>
        <v>29</v>
      </c>
      <c r="I34" s="15">
        <f t="shared" si="58"/>
        <v>22</v>
      </c>
      <c r="J34" s="14">
        <v>25</v>
      </c>
      <c r="K34" s="15">
        <v>32</v>
      </c>
      <c r="L34" s="15">
        <v>21</v>
      </c>
      <c r="M34" s="15">
        <v>49</v>
      </c>
      <c r="N34" s="15">
        <v>31</v>
      </c>
      <c r="O34" s="18">
        <v>57</v>
      </c>
      <c r="P34" s="18">
        <v>42</v>
      </c>
      <c r="Q34" s="16">
        <v>47</v>
      </c>
      <c r="R34" s="17">
        <v>100</v>
      </c>
      <c r="S34" s="15">
        <v>109</v>
      </c>
      <c r="T34" s="15">
        <v>97</v>
      </c>
      <c r="U34" s="15">
        <v>80</v>
      </c>
      <c r="V34" s="15">
        <v>103</v>
      </c>
      <c r="W34" s="15">
        <v>120</v>
      </c>
      <c r="X34" s="18">
        <v>71</v>
      </c>
      <c r="Y34" s="16">
        <v>69</v>
      </c>
      <c r="Z34" s="19">
        <f t="shared" si="46"/>
        <v>7.6196281621456873E-3</v>
      </c>
      <c r="AA34" s="20">
        <f t="shared" si="47"/>
        <v>7.5386724104170742E-3</v>
      </c>
      <c r="AB34" s="20">
        <f t="shared" si="35"/>
        <v>7.4393108848864525E-3</v>
      </c>
      <c r="AC34" s="10">
        <f t="shared" si="8"/>
        <v>3.0784508440913605E-3</v>
      </c>
      <c r="AD34" s="10">
        <f t="shared" si="9"/>
        <v>6.9364161849710983E-3</v>
      </c>
      <c r="AE34" s="10">
        <f t="shared" si="10"/>
        <v>6.0993319779262273E-3</v>
      </c>
      <c r="AF34" s="12">
        <f t="shared" si="11"/>
        <v>3.727027374373474E-3</v>
      </c>
      <c r="AG34" s="12">
        <f t="shared" si="36"/>
        <v>4.6719048630282436E-3</v>
      </c>
      <c r="AH34" s="19">
        <f t="shared" si="48"/>
        <v>1.2376237623762377E-2</v>
      </c>
      <c r="AI34" s="20">
        <f t="shared" si="49"/>
        <v>1.3722126929674099E-2</v>
      </c>
      <c r="AJ34" s="20">
        <f t="shared" si="37"/>
        <v>4.7286647151542445E-3</v>
      </c>
      <c r="AK34" s="10">
        <f t="shared" si="12"/>
        <v>7.2239422084623322E-3</v>
      </c>
      <c r="AL34" s="10">
        <f t="shared" si="13"/>
        <v>5.3136784367500854E-3</v>
      </c>
      <c r="AM34" s="10">
        <f t="shared" si="14"/>
        <v>1.0253642741500269E-2</v>
      </c>
      <c r="AN34" s="12">
        <f t="shared" si="15"/>
        <v>9.6997690531177832E-3</v>
      </c>
      <c r="AO34" s="12">
        <f t="shared" si="38"/>
        <v>1.0772404308961724E-2</v>
      </c>
      <c r="AP34" s="19">
        <f t="shared" si="50"/>
        <v>8.4295709348394168E-3</v>
      </c>
      <c r="AQ34" s="20">
        <f t="shared" si="51"/>
        <v>8.6880280567511563E-3</v>
      </c>
      <c r="AR34" s="22">
        <f t="shared" si="39"/>
        <v>6.6179982261035681E-3</v>
      </c>
      <c r="AS34" s="41">
        <f t="shared" si="16"/>
        <v>4.7469293300895984E-3</v>
      </c>
      <c r="AT34" s="41">
        <f t="shared" si="17"/>
        <v>6.3525348464290119E-3</v>
      </c>
      <c r="AU34" s="12">
        <f t="shared" si="18"/>
        <v>7.5528700906344415E-3</v>
      </c>
      <c r="AV34" s="12">
        <f t="shared" si="19"/>
        <v>5.8624391049459171E-3</v>
      </c>
      <c r="AW34" s="11">
        <f t="shared" si="41"/>
        <v>7.6058201058201054E-3</v>
      </c>
      <c r="AX34" s="2"/>
      <c r="AY34" s="85" t="s">
        <v>62</v>
      </c>
      <c r="AZ34" s="165"/>
      <c r="BA34" s="150"/>
      <c r="BB34" s="151"/>
      <c r="BC34" s="1"/>
      <c r="BD34" s="85" t="s">
        <v>62</v>
      </c>
      <c r="BE34" s="162"/>
      <c r="BF34" s="94"/>
      <c r="BG34" s="95"/>
      <c r="BH34" s="1"/>
      <c r="BI34" s="85" t="s">
        <v>31</v>
      </c>
      <c r="BJ34" s="162">
        <v>1.086530931871574E-2</v>
      </c>
      <c r="BK34" s="94">
        <v>2.7020941229452828E-3</v>
      </c>
      <c r="BL34" s="95">
        <v>8.3918946578426697E-3</v>
      </c>
      <c r="BM34" s="1"/>
      <c r="BN34" s="85" t="s">
        <v>76</v>
      </c>
      <c r="BO34" s="162">
        <v>4.6673286991062565E-3</v>
      </c>
      <c r="BP34" s="94">
        <v>1.4742739200943535E-4</v>
      </c>
      <c r="BQ34" s="95">
        <v>2.8481575980537589E-3</v>
      </c>
      <c r="BR34" s="1"/>
      <c r="BS34" s="85" t="s">
        <v>76</v>
      </c>
      <c r="BT34" s="162">
        <v>5.9730250481695567E-3</v>
      </c>
      <c r="BU34" s="94">
        <v>3.4281796366129587E-4</v>
      </c>
      <c r="BV34" s="95">
        <v>3.9472061181694829E-3</v>
      </c>
      <c r="BW34" s="1"/>
      <c r="BX34" s="85" t="s">
        <v>76</v>
      </c>
      <c r="BY34" s="162">
        <v>5.9057023913253945E-3</v>
      </c>
      <c r="BZ34" s="94">
        <v>1.2592192840438928E-3</v>
      </c>
      <c r="CA34" s="95">
        <v>4.2799597180261835E-3</v>
      </c>
      <c r="CB34" s="1"/>
      <c r="CC34" s="85" t="s">
        <v>81</v>
      </c>
      <c r="CD34" s="162">
        <v>6.2973910808379382E-3</v>
      </c>
      <c r="CE34" s="94">
        <v>1.1547344110854503E-3</v>
      </c>
      <c r="CF34" s="95">
        <v>4.4587565023532323E-3</v>
      </c>
      <c r="CG34" s="1"/>
      <c r="CH34" s="45" t="s">
        <v>27</v>
      </c>
      <c r="CI34" s="12">
        <v>6.7954979825865366E-3</v>
      </c>
      <c r="CJ34" s="12">
        <v>9.1680036672014671E-4</v>
      </c>
      <c r="CK34" s="11">
        <v>3.968253968253968E-3</v>
      </c>
      <c r="CL34" s="1"/>
      <c r="CM34" s="1"/>
      <c r="CN34" s="1"/>
      <c r="CO34" s="1"/>
      <c r="CP34" s="1"/>
      <c r="CQ34" s="2"/>
    </row>
    <row r="35" spans="1:95" ht="16.5" thickTop="1" thickBot="1" x14ac:dyDescent="0.3">
      <c r="A35" s="23" t="s">
        <v>46</v>
      </c>
      <c r="B35" s="24">
        <f t="shared" si="52"/>
        <v>181</v>
      </c>
      <c r="C35" s="25">
        <f t="shared" ref="C35" si="61">S35-K35</f>
        <v>219</v>
      </c>
      <c r="D35" s="25">
        <f t="shared" ref="D35" si="62">T35-L35</f>
        <v>203</v>
      </c>
      <c r="E35" s="25">
        <f t="shared" si="55"/>
        <v>84</v>
      </c>
      <c r="F35" s="25">
        <f t="shared" si="56"/>
        <v>166</v>
      </c>
      <c r="G35" s="25">
        <f t="shared" si="57"/>
        <v>111</v>
      </c>
      <c r="H35" s="25">
        <f t="shared" si="58"/>
        <v>123</v>
      </c>
      <c r="I35" s="25">
        <f t="shared" si="58"/>
        <v>104</v>
      </c>
      <c r="J35" s="24">
        <f>SUM(J33:J34)</f>
        <v>33</v>
      </c>
      <c r="K35" s="25">
        <f t="shared" ref="K35:Q35" si="63">SUM(K33:K34)</f>
        <v>55</v>
      </c>
      <c r="L35" s="25">
        <f t="shared" si="63"/>
        <v>33</v>
      </c>
      <c r="M35" s="25">
        <f t="shared" si="63"/>
        <v>65</v>
      </c>
      <c r="N35" s="25">
        <f t="shared" si="63"/>
        <v>57</v>
      </c>
      <c r="O35" s="137">
        <f t="shared" si="63"/>
        <v>75</v>
      </c>
      <c r="P35" s="137">
        <f t="shared" si="63"/>
        <v>75</v>
      </c>
      <c r="Q35" s="26">
        <f t="shared" si="63"/>
        <v>70</v>
      </c>
      <c r="R35" s="27">
        <f>SUM(R33:R34)</f>
        <v>214</v>
      </c>
      <c r="S35" s="25">
        <f t="shared" ref="S35:Y35" si="64">SUM(S33:S34)</f>
        <v>274</v>
      </c>
      <c r="T35" s="25">
        <f t="shared" si="64"/>
        <v>236</v>
      </c>
      <c r="U35" s="25">
        <f t="shared" si="64"/>
        <v>149</v>
      </c>
      <c r="V35" s="25">
        <f t="shared" si="64"/>
        <v>223</v>
      </c>
      <c r="W35" s="25">
        <f t="shared" si="64"/>
        <v>186</v>
      </c>
      <c r="X35" s="137">
        <f t="shared" si="64"/>
        <v>198</v>
      </c>
      <c r="Y35" s="137">
        <f t="shared" si="64"/>
        <v>174</v>
      </c>
      <c r="Z35" s="28">
        <f t="shared" si="46"/>
        <v>1.8388702631311593E-2</v>
      </c>
      <c r="AA35" s="29">
        <f t="shared" si="47"/>
        <v>2.1441159193264146E-2</v>
      </c>
      <c r="AB35" s="29">
        <f t="shared" si="35"/>
        <v>1.9870790916209868E-2</v>
      </c>
      <c r="AC35" s="29">
        <f t="shared" si="8"/>
        <v>8.3416087388282021E-3</v>
      </c>
      <c r="AD35" s="29">
        <f t="shared" si="9"/>
        <v>1.5992292870905589E-2</v>
      </c>
      <c r="AE35" s="29">
        <f t="shared" si="10"/>
        <v>1.0746442056346209E-2</v>
      </c>
      <c r="AF35" s="30">
        <f t="shared" si="11"/>
        <v>1.5807736794756458E-2</v>
      </c>
      <c r="AG35" s="30">
        <f t="shared" si="36"/>
        <v>2.2085368443406243E-2</v>
      </c>
      <c r="AH35" s="28">
        <f t="shared" si="48"/>
        <v>1.6336633663366337E-2</v>
      </c>
      <c r="AI35" s="29">
        <f t="shared" si="49"/>
        <v>2.358490566037736E-2</v>
      </c>
      <c r="AJ35" s="29">
        <f t="shared" si="37"/>
        <v>7.4307588380995273E-3</v>
      </c>
      <c r="AK35" s="29">
        <f t="shared" si="12"/>
        <v>9.5827804806132982E-3</v>
      </c>
      <c r="AL35" s="29">
        <f t="shared" si="13"/>
        <v>9.7703119643469324E-3</v>
      </c>
      <c r="AM35" s="29">
        <f t="shared" si="14"/>
        <v>1.3491635186184566E-2</v>
      </c>
      <c r="AN35" s="30">
        <f t="shared" si="15"/>
        <v>1.7321016166281754E-2</v>
      </c>
      <c r="AO35" s="30">
        <f t="shared" si="38"/>
        <v>1.6044006417602567E-2</v>
      </c>
      <c r="AP35" s="28">
        <f t="shared" si="50"/>
        <v>1.8039281800556351E-2</v>
      </c>
      <c r="AQ35" s="29">
        <f t="shared" si="51"/>
        <v>2.1839630161007491E-2</v>
      </c>
      <c r="AR35" s="30">
        <f t="shared" si="39"/>
        <v>1.6101521457324144E-2</v>
      </c>
      <c r="AS35" s="30">
        <f t="shared" si="16"/>
        <v>8.8411558772918761E-3</v>
      </c>
      <c r="AT35" s="30">
        <f t="shared" si="17"/>
        <v>1.3753546317996792E-2</v>
      </c>
      <c r="AU35" s="30">
        <f t="shared" si="18"/>
        <v>1.1706948640483383E-2</v>
      </c>
      <c r="AV35" s="30">
        <f t="shared" si="19"/>
        <v>1.6348773841961851E-2</v>
      </c>
      <c r="AW35" s="154">
        <f t="shared" si="41"/>
        <v>1.9179894179894179E-2</v>
      </c>
      <c r="AX35" s="2"/>
      <c r="AY35" s="103" t="s">
        <v>63</v>
      </c>
      <c r="AZ35" s="166"/>
      <c r="BA35" s="156"/>
      <c r="BB35" s="149"/>
      <c r="BC35" s="1"/>
      <c r="BD35" s="103" t="s">
        <v>63</v>
      </c>
      <c r="BE35" s="161"/>
      <c r="BF35" s="155"/>
      <c r="BG35" s="109"/>
      <c r="BH35" s="1"/>
      <c r="BI35" s="103" t="s">
        <v>6</v>
      </c>
      <c r="BJ35" s="161">
        <v>1.2137823022709476E-2</v>
      </c>
      <c r="BK35" s="155">
        <v>1.3060121594235533E-2</v>
      </c>
      <c r="BL35" s="109">
        <v>1.2417275022173706E-2</v>
      </c>
      <c r="BM35" s="1"/>
      <c r="BN35" s="86" t="s">
        <v>43</v>
      </c>
      <c r="BO35" s="163">
        <v>6.5541211519364448E-3</v>
      </c>
      <c r="BP35" s="30">
        <v>2.0639834881320948E-3</v>
      </c>
      <c r="BQ35" s="154">
        <v>4.7469293300895984E-3</v>
      </c>
      <c r="BR35" s="1"/>
      <c r="BS35" s="103" t="s">
        <v>80</v>
      </c>
      <c r="BT35" s="161">
        <v>6.262042389210019E-3</v>
      </c>
      <c r="BU35" s="155">
        <v>4.2852245457661985E-3</v>
      </c>
      <c r="BV35" s="109">
        <v>5.5507586036758353E-3</v>
      </c>
      <c r="BW35" s="1"/>
      <c r="BX35" s="103" t="s">
        <v>81</v>
      </c>
      <c r="BY35" s="161">
        <v>8.0356278439345525E-3</v>
      </c>
      <c r="BZ35" s="155">
        <v>1.7988846914912754E-4</v>
      </c>
      <c r="CA35" s="109">
        <v>5.287009063444109E-3</v>
      </c>
      <c r="CB35" s="1"/>
      <c r="CC35" s="103" t="s">
        <v>83</v>
      </c>
      <c r="CD35" s="161">
        <v>6.9399820074540547E-3</v>
      </c>
      <c r="CE35" s="155">
        <v>3.2332563510392609E-3</v>
      </c>
      <c r="CF35" s="109">
        <v>5.6147304103707375E-3</v>
      </c>
      <c r="CG35" s="1"/>
      <c r="CH35" s="238" t="s">
        <v>44</v>
      </c>
      <c r="CI35" s="140">
        <v>8.7067317901889998E-3</v>
      </c>
      <c r="CJ35" s="140">
        <v>1.237680495072198E-2</v>
      </c>
      <c r="CK35" s="185">
        <v>1.0471781305114638E-2</v>
      </c>
      <c r="CL35" s="1"/>
      <c r="CM35" s="1"/>
      <c r="CN35" s="1"/>
      <c r="CO35" s="1"/>
      <c r="CP35" s="1"/>
      <c r="CQ35" s="2"/>
    </row>
    <row r="36" spans="1:95" ht="15.75" thickTop="1" x14ac:dyDescent="0.25">
      <c r="A36" s="42" t="s">
        <v>14</v>
      </c>
      <c r="B36" s="32">
        <f t="shared" si="52"/>
        <v>321</v>
      </c>
      <c r="C36" s="33">
        <f>S36-K36</f>
        <v>283</v>
      </c>
      <c r="D36" s="33">
        <f>T36-L36</f>
        <v>310</v>
      </c>
      <c r="E36" s="33">
        <f t="shared" si="55"/>
        <v>197</v>
      </c>
      <c r="F36" s="33">
        <f t="shared" si="56"/>
        <v>467</v>
      </c>
      <c r="G36" s="33">
        <f t="shared" si="57"/>
        <v>326</v>
      </c>
      <c r="H36" s="33">
        <f t="shared" si="58"/>
        <v>193</v>
      </c>
      <c r="I36" s="33">
        <f t="shared" si="58"/>
        <v>229</v>
      </c>
      <c r="J36" s="32">
        <v>27</v>
      </c>
      <c r="K36" s="33">
        <v>19</v>
      </c>
      <c r="L36" s="33">
        <v>32</v>
      </c>
      <c r="M36" s="33">
        <v>28</v>
      </c>
      <c r="N36" s="33">
        <v>22</v>
      </c>
      <c r="O36" s="44">
        <v>22</v>
      </c>
      <c r="P36" s="44">
        <v>17</v>
      </c>
      <c r="Q36" s="43">
        <v>13</v>
      </c>
      <c r="R36" s="36">
        <v>348</v>
      </c>
      <c r="S36" s="33">
        <v>302</v>
      </c>
      <c r="T36" s="33">
        <v>342</v>
      </c>
      <c r="U36" s="33">
        <v>225</v>
      </c>
      <c r="V36" s="33">
        <v>489</v>
      </c>
      <c r="W36" s="33">
        <v>348</v>
      </c>
      <c r="X36" s="44">
        <v>210</v>
      </c>
      <c r="Y36" s="43">
        <v>242</v>
      </c>
      <c r="Z36" s="38">
        <f t="shared" si="46"/>
        <v>3.2612008533983543E-2</v>
      </c>
      <c r="AA36" s="39">
        <f t="shared" si="47"/>
        <v>2.7707068729195223E-2</v>
      </c>
      <c r="AB36" s="39">
        <f t="shared" si="35"/>
        <v>3.0344557556773687E-2</v>
      </c>
      <c r="AC36" s="10">
        <f t="shared" si="8"/>
        <v>1.9563058589870903E-2</v>
      </c>
      <c r="AD36" s="10">
        <f t="shared" si="9"/>
        <v>4.4990366088631988E-2</v>
      </c>
      <c r="AE36" s="10">
        <f t="shared" si="10"/>
        <v>3.1561622615935717E-2</v>
      </c>
      <c r="AF36" s="12">
        <f t="shared" si="11"/>
        <v>2.4804009767382083E-2</v>
      </c>
      <c r="AG36" s="12">
        <f t="shared" si="36"/>
        <v>4.8630282437884899E-2</v>
      </c>
      <c r="AH36" s="38">
        <f t="shared" si="48"/>
        <v>1.3366336633663366E-2</v>
      </c>
      <c r="AI36" s="39">
        <f t="shared" si="49"/>
        <v>8.1475128644939963E-3</v>
      </c>
      <c r="AJ36" s="39">
        <f t="shared" si="37"/>
        <v>7.2055843278540869E-3</v>
      </c>
      <c r="AK36" s="10">
        <f t="shared" si="12"/>
        <v>4.1279669762641896E-3</v>
      </c>
      <c r="AL36" s="10">
        <f t="shared" si="13"/>
        <v>3.7709976002742542E-3</v>
      </c>
      <c r="AM36" s="10">
        <f t="shared" si="14"/>
        <v>3.9575463212808059E-3</v>
      </c>
      <c r="AN36" s="12">
        <f t="shared" si="15"/>
        <v>3.9260969976905313E-3</v>
      </c>
      <c r="AO36" s="12">
        <f t="shared" si="38"/>
        <v>2.9796011918404768E-3</v>
      </c>
      <c r="AP36" s="38">
        <f t="shared" si="50"/>
        <v>2.933490685324117E-2</v>
      </c>
      <c r="AQ36" s="39">
        <f t="shared" si="51"/>
        <v>2.4071417184760083E-2</v>
      </c>
      <c r="AR36" s="41">
        <f t="shared" si="39"/>
        <v>2.3333560755952786E-2</v>
      </c>
      <c r="AS36" s="41">
        <f t="shared" si="16"/>
        <v>1.3350738740876996E-2</v>
      </c>
      <c r="AT36" s="41">
        <f t="shared" si="17"/>
        <v>3.0159121746638706E-2</v>
      </c>
      <c r="AU36" s="12">
        <f t="shared" si="18"/>
        <v>2.1903323262839881E-2</v>
      </c>
      <c r="AV36" s="12">
        <f t="shared" si="19"/>
        <v>1.733960862026257E-2</v>
      </c>
      <c r="AW36" s="11">
        <f t="shared" si="41"/>
        <v>2.6675485008818341E-2</v>
      </c>
      <c r="AX36" s="2"/>
      <c r="AY36" s="88" t="s">
        <v>67</v>
      </c>
      <c r="AZ36" s="162"/>
      <c r="BA36" s="94"/>
      <c r="BB36" s="95"/>
      <c r="BC36" s="1"/>
      <c r="BD36" s="88" t="s">
        <v>67</v>
      </c>
      <c r="BE36" s="162"/>
      <c r="BF36" s="94"/>
      <c r="BG36" s="95"/>
      <c r="BH36" s="1"/>
      <c r="BI36" s="105" t="s">
        <v>46</v>
      </c>
      <c r="BJ36" s="160">
        <v>1.9870790916209868E-2</v>
      </c>
      <c r="BK36" s="157">
        <v>7.4307588380995273E-3</v>
      </c>
      <c r="BL36" s="158">
        <v>1.6101521457324144E-2</v>
      </c>
      <c r="BM36" s="1"/>
      <c r="BN36" s="88" t="s">
        <v>83</v>
      </c>
      <c r="BO36" s="162">
        <v>7.3485600794438929E-3</v>
      </c>
      <c r="BP36" s="94">
        <v>5.8970956803774141E-4</v>
      </c>
      <c r="BQ36" s="95">
        <v>4.6282560968373583E-3</v>
      </c>
      <c r="BR36" s="1"/>
      <c r="BS36" s="105" t="s">
        <v>43</v>
      </c>
      <c r="BT36" s="160">
        <v>7.418111753371869E-3</v>
      </c>
      <c r="BU36" s="157">
        <v>1.0284538909838875E-3</v>
      </c>
      <c r="BV36" s="158">
        <v>5.1190329345010485E-3</v>
      </c>
      <c r="BW36" s="1"/>
      <c r="BX36" s="105" t="s">
        <v>43</v>
      </c>
      <c r="BY36" s="160">
        <v>9.1974053635395497E-3</v>
      </c>
      <c r="BZ36" s="157">
        <v>1.0793308148947653E-3</v>
      </c>
      <c r="CA36" s="158">
        <v>6.3569989929506548E-3</v>
      </c>
      <c r="CB36" s="1"/>
      <c r="CC36" s="105" t="s">
        <v>43</v>
      </c>
      <c r="CD36" s="174">
        <v>8.8677547873024041E-3</v>
      </c>
      <c r="CE36" s="176">
        <v>2.3094688221709007E-4</v>
      </c>
      <c r="CF36" s="178">
        <v>5.7798695400875242E-3</v>
      </c>
      <c r="CG36" s="1"/>
      <c r="CH36" s="3" t="s">
        <v>80</v>
      </c>
      <c r="CI36" s="12">
        <v>9.1314504141006576E-3</v>
      </c>
      <c r="CJ36" s="12">
        <v>3.8964015585606234E-3</v>
      </c>
      <c r="CK36" s="11">
        <v>6.6137566137566134E-3</v>
      </c>
      <c r="CL36" s="1"/>
      <c r="CM36" s="1"/>
      <c r="CN36" s="1"/>
      <c r="CO36" s="1"/>
      <c r="CP36" s="1"/>
      <c r="CQ36" s="2"/>
    </row>
    <row r="37" spans="1:95" ht="15.75" thickBot="1" x14ac:dyDescent="0.3">
      <c r="A37" s="42" t="s">
        <v>47</v>
      </c>
      <c r="B37" s="195"/>
      <c r="C37" s="196"/>
      <c r="D37" s="5">
        <f>T37-L37</f>
        <v>8</v>
      </c>
      <c r="E37" s="5">
        <f t="shared" si="55"/>
        <v>5</v>
      </c>
      <c r="F37" s="5">
        <f t="shared" si="56"/>
        <v>15</v>
      </c>
      <c r="G37" s="5">
        <f t="shared" si="57"/>
        <v>20</v>
      </c>
      <c r="H37" s="5">
        <f t="shared" si="58"/>
        <v>10</v>
      </c>
      <c r="I37" s="5">
        <f t="shared" si="58"/>
        <v>6</v>
      </c>
      <c r="J37" s="195"/>
      <c r="K37" s="196"/>
      <c r="L37" s="33">
        <v>1</v>
      </c>
      <c r="M37" s="33">
        <v>4</v>
      </c>
      <c r="N37" s="33">
        <v>9</v>
      </c>
      <c r="O37" s="44">
        <v>1</v>
      </c>
      <c r="P37" s="44">
        <v>3</v>
      </c>
      <c r="Q37" s="43">
        <v>43</v>
      </c>
      <c r="R37" s="206"/>
      <c r="S37" s="196"/>
      <c r="T37" s="33">
        <v>9</v>
      </c>
      <c r="U37" s="33">
        <v>9</v>
      </c>
      <c r="V37" s="33">
        <v>24</v>
      </c>
      <c r="W37" s="33">
        <v>21</v>
      </c>
      <c r="X37" s="44">
        <v>13</v>
      </c>
      <c r="Y37" s="43">
        <v>49</v>
      </c>
      <c r="Z37" s="212"/>
      <c r="AA37" s="213"/>
      <c r="AB37" s="10">
        <f t="shared" si="35"/>
        <v>7.8308535630383712E-4</v>
      </c>
      <c r="AC37" s="10">
        <f t="shared" si="8"/>
        <v>4.965243296921549E-4</v>
      </c>
      <c r="AD37" s="10">
        <f t="shared" si="9"/>
        <v>1.4450867052023121E-3</v>
      </c>
      <c r="AE37" s="10">
        <f t="shared" si="10"/>
        <v>1.936295866008326E-3</v>
      </c>
      <c r="AF37" s="12">
        <f t="shared" si="11"/>
        <v>1.2851818532322323E-3</v>
      </c>
      <c r="AG37" s="12">
        <f t="shared" si="36"/>
        <v>1.2741558717349756E-3</v>
      </c>
      <c r="AH37" s="212"/>
      <c r="AI37" s="213"/>
      <c r="AJ37" s="39">
        <f t="shared" si="37"/>
        <v>2.2517451024544022E-4</v>
      </c>
      <c r="AK37" s="10">
        <f t="shared" si="12"/>
        <v>5.8970956803774141E-4</v>
      </c>
      <c r="AL37" s="10">
        <f t="shared" si="13"/>
        <v>1.5426808364758314E-3</v>
      </c>
      <c r="AM37" s="10">
        <f t="shared" si="14"/>
        <v>1.7988846914912754E-4</v>
      </c>
      <c r="AN37" s="12">
        <f t="shared" si="15"/>
        <v>6.928406466512702E-4</v>
      </c>
      <c r="AO37" s="12">
        <f t="shared" si="38"/>
        <v>9.8556039422415774E-3</v>
      </c>
      <c r="AP37" s="212"/>
      <c r="AQ37" s="213"/>
      <c r="AR37" s="41">
        <f t="shared" si="39"/>
        <v>6.1404107252507336E-4</v>
      </c>
      <c r="AS37" s="41">
        <f t="shared" si="16"/>
        <v>5.3402954963507985E-4</v>
      </c>
      <c r="AT37" s="41">
        <f t="shared" si="17"/>
        <v>1.4802022943135563E-3</v>
      </c>
      <c r="AU37" s="12">
        <f t="shared" si="18"/>
        <v>1.3217522658610272E-3</v>
      </c>
      <c r="AV37" s="12">
        <f t="shared" si="19"/>
        <v>1.0734043431591116E-3</v>
      </c>
      <c r="AW37" s="11">
        <f t="shared" si="41"/>
        <v>5.4012345679012343E-3</v>
      </c>
      <c r="AX37" s="2"/>
      <c r="AY37" s="88" t="s">
        <v>69</v>
      </c>
      <c r="AZ37" s="162"/>
      <c r="BA37" s="94"/>
      <c r="BB37" s="95"/>
      <c r="BC37" s="1"/>
      <c r="BD37" s="88" t="s">
        <v>69</v>
      </c>
      <c r="BE37" s="162"/>
      <c r="BF37" s="94"/>
      <c r="BG37" s="95"/>
      <c r="BH37" s="1"/>
      <c r="BI37" s="105" t="s">
        <v>45</v>
      </c>
      <c r="BJ37" s="160">
        <v>2.1241190289741581E-2</v>
      </c>
      <c r="BK37" s="157">
        <v>4.7286647151542445E-3</v>
      </c>
      <c r="BL37" s="158">
        <v>1.6237975028996383E-2</v>
      </c>
      <c r="BM37" s="1"/>
      <c r="BN37" s="105" t="s">
        <v>46</v>
      </c>
      <c r="BO37" s="160">
        <v>8.3416087388282021E-3</v>
      </c>
      <c r="BP37" s="157">
        <v>9.5827804806132982E-3</v>
      </c>
      <c r="BQ37" s="158">
        <v>8.8411558772918761E-3</v>
      </c>
      <c r="BR37" s="1"/>
      <c r="BS37" s="88" t="s">
        <v>6</v>
      </c>
      <c r="BT37" s="162">
        <v>7.8998073217726398E-3</v>
      </c>
      <c r="BU37" s="94">
        <v>2.5711347274597189E-3</v>
      </c>
      <c r="BV37" s="95">
        <v>5.9824842728506229E-3</v>
      </c>
      <c r="BW37" s="1"/>
      <c r="BX37" s="88" t="s">
        <v>6</v>
      </c>
      <c r="BY37" s="162">
        <v>9.7782941233420465E-3</v>
      </c>
      <c r="BZ37" s="94">
        <v>1.7988846914912754E-3</v>
      </c>
      <c r="CA37" s="95">
        <v>6.9864048338368579E-3</v>
      </c>
      <c r="CB37" s="1"/>
      <c r="CC37" s="88" t="s">
        <v>6</v>
      </c>
      <c r="CD37" s="162">
        <v>8.9962729726256272E-3</v>
      </c>
      <c r="CE37" s="94">
        <v>1.1547344110854503E-3</v>
      </c>
      <c r="CF37" s="95">
        <v>6.1927173643794896E-3</v>
      </c>
      <c r="CG37" s="1"/>
      <c r="CH37" s="3" t="s">
        <v>6</v>
      </c>
      <c r="CI37" s="10">
        <v>1.1892121469526439E-2</v>
      </c>
      <c r="CJ37" s="12">
        <v>1.8336007334402934E-3</v>
      </c>
      <c r="CK37" s="11">
        <v>7.0546737213403876E-3</v>
      </c>
      <c r="CL37" s="1"/>
      <c r="CM37" s="1"/>
      <c r="CN37" s="1"/>
      <c r="CO37" s="1"/>
      <c r="CP37" s="1"/>
      <c r="CQ37" s="2"/>
    </row>
    <row r="38" spans="1:95" ht="16.5" thickTop="1" thickBot="1" x14ac:dyDescent="0.3">
      <c r="A38" s="3" t="s">
        <v>15</v>
      </c>
      <c r="B38" s="4">
        <f t="shared" si="52"/>
        <v>22</v>
      </c>
      <c r="C38" s="5">
        <f>S38-K38</f>
        <v>25</v>
      </c>
      <c r="D38" s="5">
        <f>T38-L38</f>
        <v>60</v>
      </c>
      <c r="E38" s="5">
        <f t="shared" si="55"/>
        <v>39</v>
      </c>
      <c r="F38" s="5">
        <f t="shared" si="56"/>
        <v>70</v>
      </c>
      <c r="G38" s="5">
        <f t="shared" si="57"/>
        <v>103</v>
      </c>
      <c r="H38" s="5">
        <f t="shared" si="58"/>
        <v>60</v>
      </c>
      <c r="I38" s="5">
        <f t="shared" si="58"/>
        <v>42</v>
      </c>
      <c r="J38" s="4">
        <v>0</v>
      </c>
      <c r="K38" s="5">
        <v>2</v>
      </c>
      <c r="L38" s="5">
        <v>0</v>
      </c>
      <c r="M38" s="5">
        <v>2</v>
      </c>
      <c r="N38" s="5">
        <v>2</v>
      </c>
      <c r="O38" s="8">
        <v>9</v>
      </c>
      <c r="P38" s="8">
        <v>9</v>
      </c>
      <c r="Q38" s="6">
        <v>7</v>
      </c>
      <c r="R38" s="7">
        <v>22</v>
      </c>
      <c r="S38" s="5">
        <v>27</v>
      </c>
      <c r="T38" s="5">
        <v>60</v>
      </c>
      <c r="U38" s="5">
        <v>41</v>
      </c>
      <c r="V38" s="5">
        <v>72</v>
      </c>
      <c r="W38" s="5">
        <v>112</v>
      </c>
      <c r="X38" s="8">
        <v>69</v>
      </c>
      <c r="Y38" s="6">
        <v>49</v>
      </c>
      <c r="Z38" s="9">
        <f t="shared" ref="Z38:Z45" si="65">(B38/$B$96)</f>
        <v>2.2350909275627349E-3</v>
      </c>
      <c r="AA38" s="10">
        <f t="shared" ref="AA38:AA45" si="66">(C38/$C$96)</f>
        <v>2.447620912473076E-3</v>
      </c>
      <c r="AB38" s="10">
        <f t="shared" si="35"/>
        <v>5.8731401722787787E-3</v>
      </c>
      <c r="AC38" s="10">
        <f t="shared" si="8"/>
        <v>3.8728897715988083E-3</v>
      </c>
      <c r="AD38" s="10">
        <f t="shared" si="9"/>
        <v>6.7437379576107898E-3</v>
      </c>
      <c r="AE38" s="10">
        <f t="shared" si="10"/>
        <v>9.9719237099428794E-3</v>
      </c>
      <c r="AF38" s="12">
        <f t="shared" si="11"/>
        <v>7.7110911193933943E-3</v>
      </c>
      <c r="AG38" s="12">
        <f t="shared" si="36"/>
        <v>8.9190911021448296E-3</v>
      </c>
      <c r="AH38" s="9">
        <f t="shared" ref="AH38:AH45" si="67">(J38/$J$96)</f>
        <v>0</v>
      </c>
      <c r="AI38" s="10">
        <f t="shared" ref="AI38:AI45" si="68">(K38/$K$96)</f>
        <v>8.576329331046312E-4</v>
      </c>
      <c r="AJ38" s="10">
        <f t="shared" si="37"/>
        <v>0</v>
      </c>
      <c r="AK38" s="10">
        <f t="shared" si="12"/>
        <v>2.9485478401887071E-4</v>
      </c>
      <c r="AL38" s="10">
        <f t="shared" si="13"/>
        <v>3.4281796366129587E-4</v>
      </c>
      <c r="AM38" s="10">
        <f t="shared" si="14"/>
        <v>1.6189962223421479E-3</v>
      </c>
      <c r="AN38" s="12">
        <f t="shared" si="15"/>
        <v>2.0785219399538108E-3</v>
      </c>
      <c r="AO38" s="12">
        <f t="shared" si="38"/>
        <v>1.6044006417602567E-3</v>
      </c>
      <c r="AP38" s="9">
        <f t="shared" ref="AP38:AP45" si="69">(R38/$R$96)</f>
        <v>1.8545056056646716E-3</v>
      </c>
      <c r="AQ38" s="10">
        <f t="shared" ref="AQ38:AQ45" si="70">(S38/$S$96)</f>
        <v>2.152080344332855E-3</v>
      </c>
      <c r="AR38" s="12">
        <f t="shared" si="39"/>
        <v>4.0936071501671556E-3</v>
      </c>
      <c r="AS38" s="41">
        <f t="shared" si="16"/>
        <v>2.4328012816709193E-3</v>
      </c>
      <c r="AT38" s="41">
        <f t="shared" si="17"/>
        <v>4.4406068829406682E-3</v>
      </c>
      <c r="AU38" s="12">
        <f t="shared" si="18"/>
        <v>7.0493454179254783E-3</v>
      </c>
      <c r="AV38" s="12">
        <f t="shared" si="19"/>
        <v>5.6972999752291304E-3</v>
      </c>
      <c r="AW38" s="11">
        <f t="shared" si="41"/>
        <v>5.4012345679012343E-3</v>
      </c>
      <c r="AX38" s="2"/>
      <c r="AY38" s="103" t="s">
        <v>71</v>
      </c>
      <c r="AZ38" s="166"/>
      <c r="BA38" s="156"/>
      <c r="BB38" s="149"/>
      <c r="BC38" s="1"/>
      <c r="BD38" s="103" t="s">
        <v>71</v>
      </c>
      <c r="BE38" s="161"/>
      <c r="BF38" s="155"/>
      <c r="BG38" s="109"/>
      <c r="BH38" s="1"/>
      <c r="BI38" s="86" t="s">
        <v>57</v>
      </c>
      <c r="BJ38" s="163">
        <v>2.750587314017228E-2</v>
      </c>
      <c r="BK38" s="30">
        <v>6.755235307363207E-4</v>
      </c>
      <c r="BL38" s="154">
        <v>1.937640717745787E-2</v>
      </c>
      <c r="BM38" s="1"/>
      <c r="BN38" s="103" t="s">
        <v>80</v>
      </c>
      <c r="BO38" s="161">
        <v>9.334657398212513E-3</v>
      </c>
      <c r="BP38" s="155">
        <v>3.6856848002358839E-3</v>
      </c>
      <c r="BQ38" s="109">
        <v>7.0610573785082776E-3</v>
      </c>
      <c r="BR38" s="1"/>
      <c r="BS38" s="103" t="s">
        <v>83</v>
      </c>
      <c r="BT38" s="161">
        <v>1.0308285163776493E-2</v>
      </c>
      <c r="BU38" s="155">
        <v>6.8563592732259174E-4</v>
      </c>
      <c r="BV38" s="109">
        <v>6.8459356112001973E-3</v>
      </c>
      <c r="BW38" s="1"/>
      <c r="BX38" s="103" t="s">
        <v>83</v>
      </c>
      <c r="BY38" s="161">
        <v>1.0552812469745376E-2</v>
      </c>
      <c r="BZ38" s="155">
        <v>1.4391077531930203E-3</v>
      </c>
      <c r="CA38" s="109">
        <v>7.3640483383685803E-3</v>
      </c>
      <c r="CB38" s="1"/>
      <c r="CC38" s="86" t="s">
        <v>58</v>
      </c>
      <c r="CD38" s="168">
        <v>1.1438118493766868E-2</v>
      </c>
      <c r="CE38" s="152">
        <v>5.7736720554272519E-3</v>
      </c>
      <c r="CF38" s="153">
        <v>9.4129303938568238E-3</v>
      </c>
      <c r="CG38" s="1"/>
      <c r="CH38" s="23" t="s">
        <v>58</v>
      </c>
      <c r="CI38" s="30">
        <v>1.2529199405393926E-2</v>
      </c>
      <c r="CJ38" s="30">
        <v>3.4380013752005499E-3</v>
      </c>
      <c r="CK38" s="154">
        <v>8.1569664902998232E-3</v>
      </c>
      <c r="CL38" s="1"/>
      <c r="CM38" s="1"/>
      <c r="CN38" s="1"/>
      <c r="CO38" s="1"/>
      <c r="CP38" s="1"/>
      <c r="CQ38" s="2"/>
    </row>
    <row r="39" spans="1:95" ht="15.75" thickTop="1" x14ac:dyDescent="0.25">
      <c r="A39" s="3" t="s">
        <v>16</v>
      </c>
      <c r="B39" s="4">
        <f t="shared" si="52"/>
        <v>62</v>
      </c>
      <c r="C39" s="5">
        <f>S39-K39</f>
        <v>87</v>
      </c>
      <c r="D39" s="5">
        <f>T39-L39</f>
        <v>106</v>
      </c>
      <c r="E39" s="5">
        <f t="shared" si="55"/>
        <v>99</v>
      </c>
      <c r="F39" s="5">
        <f t="shared" si="56"/>
        <v>181</v>
      </c>
      <c r="G39" s="5">
        <f t="shared" si="57"/>
        <v>238</v>
      </c>
      <c r="H39" s="5">
        <f t="shared" si="58"/>
        <v>212</v>
      </c>
      <c r="I39" s="5">
        <f t="shared" si="58"/>
        <v>200</v>
      </c>
      <c r="J39" s="4">
        <v>1</v>
      </c>
      <c r="K39" s="5">
        <v>1</v>
      </c>
      <c r="L39" s="5">
        <v>0</v>
      </c>
      <c r="M39" s="5">
        <v>2</v>
      </c>
      <c r="N39" s="5">
        <v>13</v>
      </c>
      <c r="O39" s="8">
        <v>6</v>
      </c>
      <c r="P39" s="8">
        <v>4</v>
      </c>
      <c r="Q39" s="6">
        <v>8</v>
      </c>
      <c r="R39" s="7">
        <v>63</v>
      </c>
      <c r="S39" s="5">
        <v>88</v>
      </c>
      <c r="T39" s="5">
        <v>106</v>
      </c>
      <c r="U39" s="5">
        <v>101</v>
      </c>
      <c r="V39" s="5">
        <v>194</v>
      </c>
      <c r="W39" s="5">
        <v>244</v>
      </c>
      <c r="X39" s="8">
        <v>216</v>
      </c>
      <c r="Y39" s="6">
        <v>208</v>
      </c>
      <c r="Z39" s="9">
        <f t="shared" si="65"/>
        <v>6.2988926140404352E-3</v>
      </c>
      <c r="AA39" s="10">
        <f t="shared" si="66"/>
        <v>8.5177207754063046E-3</v>
      </c>
      <c r="AB39" s="10">
        <f t="shared" si="35"/>
        <v>1.0375880971025842E-2</v>
      </c>
      <c r="AC39" s="10">
        <f t="shared" si="8"/>
        <v>9.8311817279046667E-3</v>
      </c>
      <c r="AD39" s="10">
        <f t="shared" si="9"/>
        <v>1.74373795761079E-2</v>
      </c>
      <c r="AE39" s="10">
        <f t="shared" si="10"/>
        <v>2.3041920805499081E-2</v>
      </c>
      <c r="AF39" s="12">
        <f t="shared" si="11"/>
        <v>2.7245855288523326E-2</v>
      </c>
      <c r="AG39" s="12">
        <f t="shared" si="36"/>
        <v>4.2471862391165856E-2</v>
      </c>
      <c r="AH39" s="9">
        <f t="shared" si="67"/>
        <v>4.9504950495049506E-4</v>
      </c>
      <c r="AI39" s="10">
        <f t="shared" si="68"/>
        <v>4.288164665523156E-4</v>
      </c>
      <c r="AJ39" s="10">
        <f t="shared" si="37"/>
        <v>0</v>
      </c>
      <c r="AK39" s="10">
        <f t="shared" si="12"/>
        <v>2.9485478401887071E-4</v>
      </c>
      <c r="AL39" s="10">
        <f t="shared" si="13"/>
        <v>2.2283167637984231E-3</v>
      </c>
      <c r="AM39" s="10">
        <f t="shared" si="14"/>
        <v>1.0793308148947653E-3</v>
      </c>
      <c r="AN39" s="12">
        <f t="shared" si="15"/>
        <v>9.2378752886836026E-4</v>
      </c>
      <c r="AO39" s="12">
        <f t="shared" si="38"/>
        <v>1.8336007334402934E-3</v>
      </c>
      <c r="AP39" s="9">
        <f t="shared" si="69"/>
        <v>5.3106296889488327E-3</v>
      </c>
      <c r="AQ39" s="10">
        <f t="shared" si="70"/>
        <v>7.0141877889367127E-3</v>
      </c>
      <c r="AR39" s="12">
        <f t="shared" si="39"/>
        <v>7.2320392986286418E-3</v>
      </c>
      <c r="AS39" s="41">
        <f t="shared" si="16"/>
        <v>5.9929982792381181E-3</v>
      </c>
      <c r="AT39" s="41">
        <f t="shared" si="17"/>
        <v>1.1964968545701246E-2</v>
      </c>
      <c r="AU39" s="12">
        <f t="shared" si="18"/>
        <v>1.5357502517623363E-2</v>
      </c>
      <c r="AV39" s="12">
        <f t="shared" si="19"/>
        <v>1.7835026009412929E-2</v>
      </c>
      <c r="AW39" s="11">
        <f t="shared" si="41"/>
        <v>2.292768959435626E-2</v>
      </c>
      <c r="AX39" s="2"/>
      <c r="AY39" s="88" t="s">
        <v>72</v>
      </c>
      <c r="AZ39" s="162"/>
      <c r="BA39" s="94"/>
      <c r="BB39" s="95"/>
      <c r="BC39" s="1"/>
      <c r="BD39" s="88" t="s">
        <v>72</v>
      </c>
      <c r="BE39" s="162"/>
      <c r="BF39" s="94"/>
      <c r="BG39" s="95"/>
      <c r="BH39" s="1"/>
      <c r="BI39" s="105" t="s">
        <v>49</v>
      </c>
      <c r="BJ39" s="160">
        <v>2.7799530148786219E-2</v>
      </c>
      <c r="BK39" s="157">
        <v>5.6293627561360055E-2</v>
      </c>
      <c r="BL39" s="158">
        <v>3.6433103636487683E-2</v>
      </c>
      <c r="BM39" s="1"/>
      <c r="BN39" s="88" t="s">
        <v>6</v>
      </c>
      <c r="BO39" s="162">
        <v>1.1221449851042701E-2</v>
      </c>
      <c r="BP39" s="94">
        <v>1.2089046144773699E-2</v>
      </c>
      <c r="BQ39" s="95">
        <v>1.1570640242093396E-2</v>
      </c>
      <c r="BR39" s="1"/>
      <c r="BS39" s="105" t="s">
        <v>57</v>
      </c>
      <c r="BT39" s="160">
        <v>1.2716763005780347E-2</v>
      </c>
      <c r="BU39" s="157">
        <v>8.5704490915323962E-4</v>
      </c>
      <c r="BV39" s="158">
        <v>8.4494880967065505E-3</v>
      </c>
      <c r="BW39" s="1"/>
      <c r="BX39" s="88" t="s">
        <v>31</v>
      </c>
      <c r="BY39" s="162">
        <v>1.0649627263045794E-2</v>
      </c>
      <c r="BZ39" s="94">
        <v>3.5977693829825508E-3</v>
      </c>
      <c r="CA39" s="95">
        <v>8.1822759315206446E-3</v>
      </c>
      <c r="CB39" s="1"/>
      <c r="CC39" s="105" t="s">
        <v>46</v>
      </c>
      <c r="CD39" s="174">
        <v>1.5807736794756458E-2</v>
      </c>
      <c r="CE39" s="176">
        <v>1.7321016166281754E-2</v>
      </c>
      <c r="CF39" s="178">
        <v>1.6348773841961851E-2</v>
      </c>
      <c r="CG39" s="1"/>
      <c r="CH39" s="42" t="s">
        <v>59</v>
      </c>
      <c r="CI39" s="12">
        <v>1.2741558717349756E-2</v>
      </c>
      <c r="CJ39" s="12">
        <v>4.5840018336007336E-4</v>
      </c>
      <c r="CK39" s="11">
        <v>6.8342151675485005E-3</v>
      </c>
      <c r="CL39" s="1"/>
      <c r="CM39" s="1"/>
      <c r="CN39" s="1"/>
      <c r="CO39" s="1"/>
      <c r="CP39" s="1"/>
      <c r="CQ39" s="2"/>
    </row>
    <row r="40" spans="1:95" ht="15.75" thickBot="1" x14ac:dyDescent="0.3">
      <c r="A40" s="13" t="s">
        <v>17</v>
      </c>
      <c r="B40" s="14">
        <f t="shared" si="52"/>
        <v>368</v>
      </c>
      <c r="C40" s="15">
        <f>S40-K40</f>
        <v>472</v>
      </c>
      <c r="D40" s="15">
        <f>T40-L40</f>
        <v>505</v>
      </c>
      <c r="E40" s="15">
        <f t="shared" si="55"/>
        <v>514</v>
      </c>
      <c r="F40" s="15">
        <f t="shared" si="56"/>
        <v>539</v>
      </c>
      <c r="G40" s="15">
        <f t="shared" si="57"/>
        <v>512</v>
      </c>
      <c r="H40" s="15">
        <f t="shared" si="58"/>
        <v>434</v>
      </c>
      <c r="I40" s="15">
        <f t="shared" si="58"/>
        <v>238</v>
      </c>
      <c r="J40" s="14">
        <v>21</v>
      </c>
      <c r="K40" s="15">
        <v>19</v>
      </c>
      <c r="L40" s="15">
        <v>27</v>
      </c>
      <c r="M40" s="15">
        <v>104</v>
      </c>
      <c r="N40" s="15">
        <v>66</v>
      </c>
      <c r="O40" s="18">
        <v>62</v>
      </c>
      <c r="P40" s="18">
        <v>77</v>
      </c>
      <c r="Q40" s="16">
        <v>179</v>
      </c>
      <c r="R40" s="17">
        <v>389</v>
      </c>
      <c r="S40" s="15">
        <v>491</v>
      </c>
      <c r="T40" s="15">
        <v>532</v>
      </c>
      <c r="U40" s="15">
        <v>618</v>
      </c>
      <c r="V40" s="15">
        <v>605</v>
      </c>
      <c r="W40" s="15">
        <v>574</v>
      </c>
      <c r="X40" s="18">
        <v>511</v>
      </c>
      <c r="Y40" s="16">
        <v>417</v>
      </c>
      <c r="Z40" s="19">
        <f t="shared" si="65"/>
        <v>3.7386975515594841E-2</v>
      </c>
      <c r="AA40" s="20">
        <f t="shared" si="66"/>
        <v>4.621108282749168E-2</v>
      </c>
      <c r="AB40" s="20">
        <f t="shared" si="35"/>
        <v>4.9432263116679719E-2</v>
      </c>
      <c r="AC40" s="10">
        <f t="shared" si="8"/>
        <v>5.1042701092353523E-2</v>
      </c>
      <c r="AD40" s="10">
        <f t="shared" si="9"/>
        <v>5.1926782273603082E-2</v>
      </c>
      <c r="AE40" s="10">
        <f t="shared" si="10"/>
        <v>4.956917416981315E-2</v>
      </c>
      <c r="AF40" s="12">
        <f t="shared" si="11"/>
        <v>5.5776892430278883E-2</v>
      </c>
      <c r="AG40" s="12">
        <f t="shared" si="36"/>
        <v>5.0541516245487361E-2</v>
      </c>
      <c r="AH40" s="19">
        <f t="shared" si="67"/>
        <v>1.0396039603960397E-2</v>
      </c>
      <c r="AI40" s="20">
        <f t="shared" si="68"/>
        <v>8.1475128644939963E-3</v>
      </c>
      <c r="AJ40" s="20">
        <f t="shared" si="37"/>
        <v>6.0797117766268859E-3</v>
      </c>
      <c r="AK40" s="10">
        <f t="shared" si="12"/>
        <v>1.5332448768981276E-2</v>
      </c>
      <c r="AL40" s="10">
        <f t="shared" si="13"/>
        <v>1.1312992800822763E-2</v>
      </c>
      <c r="AM40" s="10">
        <f t="shared" si="14"/>
        <v>1.1153085087245907E-2</v>
      </c>
      <c r="AN40" s="12">
        <f t="shared" si="15"/>
        <v>1.7782909930715934E-2</v>
      </c>
      <c r="AO40" s="12">
        <f t="shared" si="38"/>
        <v>4.1026816410726565E-2</v>
      </c>
      <c r="AP40" s="19">
        <f t="shared" si="69"/>
        <v>3.2791030936525328E-2</v>
      </c>
      <c r="AQ40" s="20">
        <f t="shared" si="70"/>
        <v>3.9135979595090069E-2</v>
      </c>
      <c r="AR40" s="22">
        <f t="shared" si="39"/>
        <v>3.6296650064815444E-2</v>
      </c>
      <c r="AS40" s="41">
        <f t="shared" si="16"/>
        <v>3.667002907494215E-2</v>
      </c>
      <c r="AT40" s="41">
        <f t="shared" si="17"/>
        <v>3.7313432835820892E-2</v>
      </c>
      <c r="AU40" s="12">
        <f t="shared" si="18"/>
        <v>3.6127895266868076E-2</v>
      </c>
      <c r="AV40" s="12">
        <f t="shared" si="19"/>
        <v>4.2193047642638926E-2</v>
      </c>
      <c r="AW40" s="11">
        <f t="shared" si="41"/>
        <v>4.5965608465608467E-2</v>
      </c>
      <c r="AX40" s="2"/>
      <c r="AY40" s="105" t="s">
        <v>75</v>
      </c>
      <c r="AZ40" s="160"/>
      <c r="BA40" s="157"/>
      <c r="BB40" s="158"/>
      <c r="BC40" s="1"/>
      <c r="BD40" s="105" t="s">
        <v>75</v>
      </c>
      <c r="BE40" s="160"/>
      <c r="BF40" s="157"/>
      <c r="BG40" s="158"/>
      <c r="BH40" s="1"/>
      <c r="BI40" s="88" t="s">
        <v>14</v>
      </c>
      <c r="BJ40" s="162">
        <v>3.0344557556773687E-2</v>
      </c>
      <c r="BK40" s="94">
        <v>7.2055843278540869E-3</v>
      </c>
      <c r="BL40" s="95">
        <v>2.3333560755952786E-2</v>
      </c>
      <c r="BM40" s="1"/>
      <c r="BN40" s="88" t="s">
        <v>31</v>
      </c>
      <c r="BO40" s="162">
        <v>1.2711022840119166E-2</v>
      </c>
      <c r="BP40" s="94">
        <v>4.7176765443019313E-3</v>
      </c>
      <c r="BQ40" s="95">
        <v>9.4938586601791969E-3</v>
      </c>
      <c r="BR40" s="1"/>
      <c r="BS40" s="88" t="s">
        <v>31</v>
      </c>
      <c r="BT40" s="162">
        <v>1.28131021194605E-2</v>
      </c>
      <c r="BU40" s="94">
        <v>3.2567706547823104E-3</v>
      </c>
      <c r="BV40" s="95">
        <v>9.3746145306525218E-3</v>
      </c>
      <c r="BW40" s="1"/>
      <c r="BX40" s="105" t="s">
        <v>46</v>
      </c>
      <c r="BY40" s="160">
        <v>1.0746442056346209E-2</v>
      </c>
      <c r="BZ40" s="157">
        <v>1.3491635186184566E-2</v>
      </c>
      <c r="CA40" s="158">
        <v>1.1706948640483383E-2</v>
      </c>
      <c r="CB40" s="1"/>
      <c r="CC40" s="105" t="s">
        <v>57</v>
      </c>
      <c r="CD40" s="174">
        <v>1.6193291350726127E-2</v>
      </c>
      <c r="CE40" s="176">
        <v>1.1547344110854503E-3</v>
      </c>
      <c r="CF40" s="178">
        <v>1.0816612996449509E-2</v>
      </c>
      <c r="CG40" s="1"/>
      <c r="CH40" s="42" t="s">
        <v>83</v>
      </c>
      <c r="CI40" s="12">
        <v>1.3378636653217243E-2</v>
      </c>
      <c r="CJ40" s="12">
        <v>4.3548017419206969E-3</v>
      </c>
      <c r="CK40" s="11">
        <v>9.0388007054673716E-3</v>
      </c>
      <c r="CL40" s="1"/>
      <c r="CM40" s="1"/>
      <c r="CN40" s="1"/>
      <c r="CO40" s="1"/>
      <c r="CP40" s="1"/>
      <c r="CQ40" s="2"/>
    </row>
    <row r="41" spans="1:95" ht="16.5" thickTop="1" thickBot="1" x14ac:dyDescent="0.3">
      <c r="A41" s="23" t="s">
        <v>48</v>
      </c>
      <c r="B41" s="24">
        <f t="shared" si="52"/>
        <v>452</v>
      </c>
      <c r="C41" s="25">
        <f t="shared" ref="C41" si="71">S41-K41</f>
        <v>584</v>
      </c>
      <c r="D41" s="25">
        <f t="shared" ref="D41" si="72">T41-L41</f>
        <v>679</v>
      </c>
      <c r="E41" s="25">
        <f t="shared" si="55"/>
        <v>657</v>
      </c>
      <c r="F41" s="25">
        <f t="shared" si="56"/>
        <v>805</v>
      </c>
      <c r="G41" s="25">
        <f t="shared" si="57"/>
        <v>873</v>
      </c>
      <c r="H41" s="25">
        <f t="shared" si="58"/>
        <v>716</v>
      </c>
      <c r="I41" s="25">
        <f t="shared" si="58"/>
        <v>486</v>
      </c>
      <c r="J41" s="24">
        <f>SUM(J37:J40)</f>
        <v>22</v>
      </c>
      <c r="K41" s="25">
        <f t="shared" ref="K41:Q41" si="73">SUM(K37:K40)</f>
        <v>22</v>
      </c>
      <c r="L41" s="25">
        <f t="shared" si="73"/>
        <v>28</v>
      </c>
      <c r="M41" s="25">
        <f t="shared" si="73"/>
        <v>112</v>
      </c>
      <c r="N41" s="25">
        <f t="shared" si="73"/>
        <v>90</v>
      </c>
      <c r="O41" s="137">
        <f t="shared" si="73"/>
        <v>78</v>
      </c>
      <c r="P41" s="137">
        <f t="shared" si="73"/>
        <v>93</v>
      </c>
      <c r="Q41" s="26">
        <f t="shared" si="73"/>
        <v>237</v>
      </c>
      <c r="R41" s="27">
        <f>SUM(R37:R40)</f>
        <v>474</v>
      </c>
      <c r="S41" s="27">
        <f t="shared" ref="S41:Y41" si="74">SUM(S37:S40)</f>
        <v>606</v>
      </c>
      <c r="T41" s="27">
        <f t="shared" si="74"/>
        <v>707</v>
      </c>
      <c r="U41" s="27">
        <f t="shared" si="74"/>
        <v>769</v>
      </c>
      <c r="V41" s="27">
        <f t="shared" si="74"/>
        <v>895</v>
      </c>
      <c r="W41" s="25">
        <f t="shared" si="74"/>
        <v>951</v>
      </c>
      <c r="X41" s="137">
        <f t="shared" si="74"/>
        <v>809</v>
      </c>
      <c r="Y41" s="137">
        <f t="shared" si="74"/>
        <v>723</v>
      </c>
      <c r="Z41" s="28">
        <f t="shared" si="65"/>
        <v>4.5920959057198008E-2</v>
      </c>
      <c r="AA41" s="29">
        <f t="shared" si="66"/>
        <v>5.7176424515371062E-2</v>
      </c>
      <c r="AB41" s="29">
        <f t="shared" si="35"/>
        <v>6.6464369616288169E-2</v>
      </c>
      <c r="AC41" s="29">
        <f t="shared" si="8"/>
        <v>6.5243296921549163E-2</v>
      </c>
      <c r="AD41" s="29">
        <f t="shared" si="9"/>
        <v>7.7552986512524083E-2</v>
      </c>
      <c r="AE41" s="29">
        <f t="shared" si="10"/>
        <v>8.4519314551263436E-2</v>
      </c>
      <c r="AF41" s="30">
        <f t="shared" si="11"/>
        <v>9.2019020691427839E-2</v>
      </c>
      <c r="AG41" s="30">
        <f t="shared" si="36"/>
        <v>0.10320662561053302</v>
      </c>
      <c r="AH41" s="28">
        <f t="shared" si="67"/>
        <v>1.089108910891089E-2</v>
      </c>
      <c r="AI41" s="29">
        <f t="shared" si="68"/>
        <v>9.433962264150943E-3</v>
      </c>
      <c r="AJ41" s="29">
        <f t="shared" si="37"/>
        <v>6.3048862868723262E-3</v>
      </c>
      <c r="AK41" s="29">
        <f t="shared" si="12"/>
        <v>1.6511867905056758E-2</v>
      </c>
      <c r="AL41" s="29">
        <f t="shared" si="13"/>
        <v>1.5426808364758314E-2</v>
      </c>
      <c r="AM41" s="29">
        <f t="shared" si="14"/>
        <v>1.4031300593631947E-2</v>
      </c>
      <c r="AN41" s="30">
        <f t="shared" si="15"/>
        <v>2.1478060046189375E-2</v>
      </c>
      <c r="AO41" s="30">
        <f t="shared" si="38"/>
        <v>5.4320421728168693E-2</v>
      </c>
      <c r="AP41" s="28">
        <f t="shared" si="69"/>
        <v>3.9956166231138832E-2</v>
      </c>
      <c r="AQ41" s="29">
        <f t="shared" si="70"/>
        <v>4.8302247728359636E-2</v>
      </c>
      <c r="AR41" s="30">
        <f t="shared" si="39"/>
        <v>4.8236337586136317E-2</v>
      </c>
      <c r="AS41" s="30">
        <f t="shared" si="16"/>
        <v>4.5629858185486261E-2</v>
      </c>
      <c r="AT41" s="30">
        <f t="shared" si="17"/>
        <v>5.5199210558776364E-2</v>
      </c>
      <c r="AU41" s="30">
        <f t="shared" si="18"/>
        <v>5.9856495468277947E-2</v>
      </c>
      <c r="AV41" s="30">
        <f t="shared" si="19"/>
        <v>6.6798777970440093E-2</v>
      </c>
      <c r="AW41" s="154">
        <f t="shared" si="41"/>
        <v>7.9695767195767195E-2</v>
      </c>
      <c r="AX41" s="2"/>
      <c r="AY41" s="88" t="s">
        <v>76</v>
      </c>
      <c r="AZ41" s="162"/>
      <c r="BA41" s="94"/>
      <c r="BB41" s="95"/>
      <c r="BC41" s="1"/>
      <c r="BD41" s="88" t="s">
        <v>76</v>
      </c>
      <c r="BE41" s="162"/>
      <c r="BF41" s="94"/>
      <c r="BG41" s="95"/>
      <c r="BH41" s="1"/>
      <c r="BI41" s="105" t="s">
        <v>70</v>
      </c>
      <c r="BJ41" s="160">
        <v>3.2008613938919343E-2</v>
      </c>
      <c r="BK41" s="157">
        <v>7.2055843278540869E-3</v>
      </c>
      <c r="BL41" s="158">
        <v>2.4493416115166814E-2</v>
      </c>
      <c r="BM41" s="1"/>
      <c r="BN41" s="105" t="s">
        <v>58</v>
      </c>
      <c r="BO41" s="160">
        <v>1.41012909632572E-2</v>
      </c>
      <c r="BP41" s="157">
        <v>1.1499336576735958E-2</v>
      </c>
      <c r="BQ41" s="158">
        <v>1.3054055657746396E-2</v>
      </c>
      <c r="BR41" s="1"/>
      <c r="BS41" s="105" t="s">
        <v>46</v>
      </c>
      <c r="BT41" s="160">
        <v>1.5992292870905589E-2</v>
      </c>
      <c r="BU41" s="157">
        <v>9.7703119643469324E-3</v>
      </c>
      <c r="BV41" s="158">
        <v>1.3753546317996792E-2</v>
      </c>
      <c r="BW41" s="1"/>
      <c r="BX41" s="105" t="s">
        <v>57</v>
      </c>
      <c r="BY41" s="160">
        <v>1.1327330816148708E-2</v>
      </c>
      <c r="BZ41" s="157">
        <v>1.6189962223421479E-3</v>
      </c>
      <c r="CA41" s="158">
        <v>7.930513595166163E-3</v>
      </c>
      <c r="CB41" s="1"/>
      <c r="CC41" s="88" t="s">
        <v>31</v>
      </c>
      <c r="CD41" s="162">
        <v>1.6964400462665466E-2</v>
      </c>
      <c r="CE41" s="94">
        <v>6.0046189376443421E-3</v>
      </c>
      <c r="CF41" s="95">
        <v>1.3045991247626124E-2</v>
      </c>
      <c r="CG41" s="1"/>
      <c r="CH41" s="23" t="s">
        <v>57</v>
      </c>
      <c r="CI41" s="30">
        <v>1.8262900828201315E-2</v>
      </c>
      <c r="CJ41" s="30">
        <v>2.2920009168003668E-4</v>
      </c>
      <c r="CK41" s="154">
        <v>9.5899470899470894E-3</v>
      </c>
      <c r="CL41" s="1"/>
      <c r="CM41" s="1"/>
      <c r="CN41" s="1"/>
      <c r="CO41" s="1"/>
      <c r="CP41" s="1"/>
      <c r="CQ41" s="2"/>
    </row>
    <row r="42" spans="1:95" ht="15.75" thickTop="1" x14ac:dyDescent="0.25">
      <c r="A42" s="42" t="s">
        <v>18</v>
      </c>
      <c r="B42" s="32">
        <f t="shared" si="52"/>
        <v>24</v>
      </c>
      <c r="C42" s="33">
        <f>S42-K42</f>
        <v>27</v>
      </c>
      <c r="D42" s="33">
        <f>T42-L42</f>
        <v>39</v>
      </c>
      <c r="E42" s="33">
        <f t="shared" si="55"/>
        <v>19</v>
      </c>
      <c r="F42" s="33">
        <f t="shared" si="56"/>
        <v>14</v>
      </c>
      <c r="G42" s="33">
        <f t="shared" si="57"/>
        <v>35</v>
      </c>
      <c r="H42" s="33">
        <f t="shared" si="58"/>
        <v>32</v>
      </c>
      <c r="I42" s="33">
        <f t="shared" si="58"/>
        <v>3</v>
      </c>
      <c r="J42" s="32">
        <v>27</v>
      </c>
      <c r="K42" s="33">
        <v>50</v>
      </c>
      <c r="L42" s="33">
        <v>73</v>
      </c>
      <c r="M42" s="33">
        <v>27</v>
      </c>
      <c r="N42" s="33">
        <v>74</v>
      </c>
      <c r="O42" s="44">
        <v>88</v>
      </c>
      <c r="P42" s="44">
        <v>51</v>
      </c>
      <c r="Q42" s="43">
        <v>52</v>
      </c>
      <c r="R42" s="36">
        <v>51</v>
      </c>
      <c r="S42" s="33">
        <v>77</v>
      </c>
      <c r="T42" s="33">
        <v>112</v>
      </c>
      <c r="U42" s="33">
        <v>46</v>
      </c>
      <c r="V42" s="33">
        <v>88</v>
      </c>
      <c r="W42" s="33">
        <v>123</v>
      </c>
      <c r="X42" s="44">
        <v>83</v>
      </c>
      <c r="Y42" s="43">
        <v>55</v>
      </c>
      <c r="Z42" s="38">
        <f t="shared" si="65"/>
        <v>2.4382810118866198E-3</v>
      </c>
      <c r="AA42" s="39">
        <f t="shared" si="66"/>
        <v>2.6434305854709222E-3</v>
      </c>
      <c r="AB42" s="39">
        <f t="shared" si="35"/>
        <v>3.8175411119812058E-3</v>
      </c>
      <c r="AC42" s="10">
        <f t="shared" si="8"/>
        <v>1.8867924528301887E-3</v>
      </c>
      <c r="AD42" s="10">
        <f t="shared" si="9"/>
        <v>1.348747591522158E-3</v>
      </c>
      <c r="AE42" s="10">
        <f t="shared" si="10"/>
        <v>3.3885177655145707E-3</v>
      </c>
      <c r="AF42" s="12">
        <f t="shared" si="11"/>
        <v>4.1125819303431434E-3</v>
      </c>
      <c r="AG42" s="12">
        <f t="shared" si="36"/>
        <v>6.3707793586748778E-4</v>
      </c>
      <c r="AH42" s="38">
        <f t="shared" si="67"/>
        <v>1.3366336633663366E-2</v>
      </c>
      <c r="AI42" s="39">
        <f t="shared" si="68"/>
        <v>2.1440823327615779E-2</v>
      </c>
      <c r="AJ42" s="39">
        <f t="shared" si="37"/>
        <v>1.6437739247917135E-2</v>
      </c>
      <c r="AK42" s="10">
        <f t="shared" si="12"/>
        <v>3.9805395842547548E-3</v>
      </c>
      <c r="AL42" s="10">
        <f t="shared" si="13"/>
        <v>1.2684264655467946E-2</v>
      </c>
      <c r="AM42" s="10">
        <f t="shared" si="14"/>
        <v>1.5830185285123224E-2</v>
      </c>
      <c r="AN42" s="12">
        <f t="shared" si="15"/>
        <v>1.1778290993071594E-2</v>
      </c>
      <c r="AO42" s="12">
        <f t="shared" si="38"/>
        <v>1.1918404767361907E-2</v>
      </c>
      <c r="AP42" s="38">
        <f t="shared" si="69"/>
        <v>4.2990811767681025E-3</v>
      </c>
      <c r="AQ42" s="39">
        <f t="shared" si="70"/>
        <v>6.1374143153196236E-3</v>
      </c>
      <c r="AR42" s="41">
        <f t="shared" si="39"/>
        <v>7.641400013645357E-3</v>
      </c>
      <c r="AS42" s="41">
        <f t="shared" si="16"/>
        <v>2.7294843648015192E-3</v>
      </c>
      <c r="AT42" s="41">
        <f t="shared" si="17"/>
        <v>5.4274084124830389E-3</v>
      </c>
      <c r="AU42" s="12">
        <f t="shared" si="18"/>
        <v>7.7416918429003018E-3</v>
      </c>
      <c r="AV42" s="12">
        <f t="shared" si="19"/>
        <v>6.8532738832466356E-3</v>
      </c>
      <c r="AW42" s="11">
        <f t="shared" si="41"/>
        <v>6.0626102292768956E-3</v>
      </c>
      <c r="AX42" s="2"/>
      <c r="AY42" s="89" t="s">
        <v>77</v>
      </c>
      <c r="AZ42" s="162"/>
      <c r="BA42" s="94"/>
      <c r="BB42" s="95"/>
      <c r="BC42" s="1"/>
      <c r="BD42" s="89" t="s">
        <v>77</v>
      </c>
      <c r="BE42" s="162"/>
      <c r="BF42" s="94"/>
      <c r="BG42" s="95"/>
      <c r="BH42" s="1"/>
      <c r="BI42" s="89" t="s">
        <v>27</v>
      </c>
      <c r="BJ42" s="162">
        <v>3.2400156617071262E-2</v>
      </c>
      <c r="BK42" s="94">
        <v>1.125872551227201E-3</v>
      </c>
      <c r="BL42" s="95">
        <v>2.2924200040936073E-2</v>
      </c>
      <c r="BM42" s="1"/>
      <c r="BN42" s="89" t="s">
        <v>14</v>
      </c>
      <c r="BO42" s="162">
        <v>1.9563058589870903E-2</v>
      </c>
      <c r="BP42" s="94">
        <v>4.1279669762641896E-3</v>
      </c>
      <c r="BQ42" s="95">
        <v>1.3350738740876996E-2</v>
      </c>
      <c r="BR42" s="1"/>
      <c r="BS42" s="106" t="s">
        <v>58</v>
      </c>
      <c r="BT42" s="160">
        <v>1.6281310211946051E-2</v>
      </c>
      <c r="BU42" s="157">
        <v>5.4850874185807339E-3</v>
      </c>
      <c r="BV42" s="158">
        <v>1.2396694214876033E-2</v>
      </c>
      <c r="BW42" s="1"/>
      <c r="BX42" s="106" t="s">
        <v>58</v>
      </c>
      <c r="BY42" s="160">
        <v>1.3166811888856617E-2</v>
      </c>
      <c r="BZ42" s="157">
        <v>4.6771001978773161E-3</v>
      </c>
      <c r="CA42" s="158">
        <v>1.0196374622356496E-2</v>
      </c>
      <c r="CB42" s="1"/>
      <c r="CC42" s="89" t="s">
        <v>80</v>
      </c>
      <c r="CD42" s="162">
        <v>1.8763655057190593E-2</v>
      </c>
      <c r="CE42" s="94">
        <v>6.0046189376443421E-3</v>
      </c>
      <c r="CF42" s="95">
        <v>1.420196515564363E-2</v>
      </c>
      <c r="CG42" s="1"/>
      <c r="CH42" s="236" t="s">
        <v>46</v>
      </c>
      <c r="CI42" s="242">
        <v>2.2085368443406243E-2</v>
      </c>
      <c r="CJ42" s="242">
        <v>1.6044006417602567E-2</v>
      </c>
      <c r="CK42" s="158">
        <v>1.9179894179894179E-2</v>
      </c>
      <c r="CL42" s="1"/>
      <c r="CM42" s="1"/>
      <c r="CN42" s="1"/>
      <c r="CO42" s="1"/>
      <c r="CP42" s="1"/>
      <c r="CQ42" s="2"/>
    </row>
    <row r="43" spans="1:95" ht="15.75" thickBot="1" x14ac:dyDescent="0.3">
      <c r="A43" s="13" t="s">
        <v>19</v>
      </c>
      <c r="B43" s="14">
        <f t="shared" si="52"/>
        <v>91</v>
      </c>
      <c r="C43" s="15">
        <f>S43-K43</f>
        <v>272</v>
      </c>
      <c r="D43" s="15">
        <f>T43-L43</f>
        <v>245</v>
      </c>
      <c r="E43" s="15">
        <f t="shared" si="55"/>
        <v>244</v>
      </c>
      <c r="F43" s="15">
        <f t="shared" si="56"/>
        <v>233</v>
      </c>
      <c r="G43" s="15">
        <f t="shared" si="57"/>
        <v>279</v>
      </c>
      <c r="H43" s="15">
        <f t="shared" si="58"/>
        <v>188</v>
      </c>
      <c r="I43" s="15">
        <f t="shared" si="58"/>
        <v>122</v>
      </c>
      <c r="J43" s="14">
        <v>8</v>
      </c>
      <c r="K43" s="15">
        <v>22</v>
      </c>
      <c r="L43" s="15">
        <v>177</v>
      </c>
      <c r="M43" s="15">
        <v>49</v>
      </c>
      <c r="N43" s="15">
        <v>31</v>
      </c>
      <c r="O43" s="18">
        <v>15</v>
      </c>
      <c r="P43" s="18">
        <v>13</v>
      </c>
      <c r="Q43" s="16">
        <v>11</v>
      </c>
      <c r="R43" s="17">
        <v>99</v>
      </c>
      <c r="S43" s="15">
        <v>294</v>
      </c>
      <c r="T43" s="15">
        <v>422</v>
      </c>
      <c r="U43" s="15">
        <v>293</v>
      </c>
      <c r="V43" s="15">
        <v>264</v>
      </c>
      <c r="W43" s="15">
        <v>294</v>
      </c>
      <c r="X43" s="18">
        <v>201</v>
      </c>
      <c r="Y43" s="16">
        <v>133</v>
      </c>
      <c r="Z43" s="19">
        <f t="shared" si="65"/>
        <v>9.2451488367367666E-3</v>
      </c>
      <c r="AA43" s="20">
        <f t="shared" si="66"/>
        <v>2.6630115527707068E-2</v>
      </c>
      <c r="AB43" s="20">
        <f t="shared" si="35"/>
        <v>2.3981989036805013E-2</v>
      </c>
      <c r="AC43" s="10">
        <f t="shared" si="8"/>
        <v>2.4230387288977161E-2</v>
      </c>
      <c r="AD43" s="10">
        <f t="shared" si="9"/>
        <v>2.2447013487475916E-2</v>
      </c>
      <c r="AE43" s="10">
        <f t="shared" si="10"/>
        <v>2.701132733081615E-2</v>
      </c>
      <c r="AF43" s="12">
        <f t="shared" si="11"/>
        <v>2.4161418840765968E-2</v>
      </c>
      <c r="AG43" s="12">
        <f t="shared" si="36"/>
        <v>2.5907836058611172E-2</v>
      </c>
      <c r="AH43" s="19">
        <f t="shared" si="67"/>
        <v>3.9603960396039604E-3</v>
      </c>
      <c r="AI43" s="20">
        <f t="shared" si="68"/>
        <v>9.433962264150943E-3</v>
      </c>
      <c r="AJ43" s="20">
        <f t="shared" si="37"/>
        <v>3.9855888313442916E-2</v>
      </c>
      <c r="AK43" s="10">
        <f t="shared" si="12"/>
        <v>7.2239422084623322E-3</v>
      </c>
      <c r="AL43" s="10">
        <f t="shared" si="13"/>
        <v>5.3136784367500854E-3</v>
      </c>
      <c r="AM43" s="10">
        <f t="shared" si="14"/>
        <v>2.6983270372369131E-3</v>
      </c>
      <c r="AN43" s="12">
        <f t="shared" si="15"/>
        <v>3.0023094688221711E-3</v>
      </c>
      <c r="AO43" s="12">
        <f t="shared" si="38"/>
        <v>2.5212010084804033E-3</v>
      </c>
      <c r="AP43" s="19">
        <f t="shared" si="69"/>
        <v>8.3452752254910226E-3</v>
      </c>
      <c r="AQ43" s="20">
        <f t="shared" si="70"/>
        <v>2.34337637494022E-2</v>
      </c>
      <c r="AR43" s="22">
        <f t="shared" si="39"/>
        <v>2.8791703622842328E-2</v>
      </c>
      <c r="AS43" s="41">
        <f t="shared" si="16"/>
        <v>1.7385628671453154E-2</v>
      </c>
      <c r="AT43" s="41">
        <f t="shared" si="17"/>
        <v>1.6282225237449117E-2</v>
      </c>
      <c r="AU43" s="12">
        <f t="shared" si="18"/>
        <v>1.8504531722054379E-2</v>
      </c>
      <c r="AV43" s="12">
        <f t="shared" si="19"/>
        <v>1.6596482536537033E-2</v>
      </c>
      <c r="AW43" s="11">
        <f t="shared" si="41"/>
        <v>1.4660493827160493E-2</v>
      </c>
      <c r="AX43" s="2"/>
      <c r="AY43" s="90" t="s">
        <v>78</v>
      </c>
      <c r="AZ43" s="162"/>
      <c r="BA43" s="94"/>
      <c r="BB43" s="95"/>
      <c r="BC43" s="1"/>
      <c r="BD43" s="90" t="s">
        <v>78</v>
      </c>
      <c r="BE43" s="162"/>
      <c r="BF43" s="94"/>
      <c r="BG43" s="95"/>
      <c r="BH43" s="1"/>
      <c r="BI43" s="104" t="s">
        <v>56</v>
      </c>
      <c r="BJ43" s="160">
        <v>3.9056382145653878E-2</v>
      </c>
      <c r="BK43" s="157">
        <v>6.7552353073632061E-3</v>
      </c>
      <c r="BL43" s="158">
        <v>2.9269291123695161E-2</v>
      </c>
      <c r="BM43" s="1"/>
      <c r="BN43" s="104" t="s">
        <v>45</v>
      </c>
      <c r="BO43" s="160">
        <v>2.0456802383316784E-2</v>
      </c>
      <c r="BP43" s="157">
        <v>6.6342326404245913E-3</v>
      </c>
      <c r="BQ43" s="158">
        <v>1.4893490773156114E-2</v>
      </c>
      <c r="BR43" s="1"/>
      <c r="BS43" s="104" t="s">
        <v>70</v>
      </c>
      <c r="BT43" s="160">
        <v>2.2832369942196531E-2</v>
      </c>
      <c r="BU43" s="157">
        <v>1.4569763455605074E-2</v>
      </c>
      <c r="BV43" s="158">
        <v>1.9859380782040213E-2</v>
      </c>
      <c r="BW43" s="1"/>
      <c r="BX43" s="104" t="s">
        <v>49</v>
      </c>
      <c r="BY43" s="160">
        <v>3.0399845096330719E-2</v>
      </c>
      <c r="BZ43" s="157">
        <v>1.8528512322360136E-2</v>
      </c>
      <c r="CA43" s="158">
        <v>2.6246223564954683E-2</v>
      </c>
      <c r="CB43" s="1"/>
      <c r="CC43" s="90" t="s">
        <v>14</v>
      </c>
      <c r="CD43" s="162">
        <v>2.4804009767382083E-2</v>
      </c>
      <c r="CE43" s="94">
        <v>3.9260969976905313E-3</v>
      </c>
      <c r="CF43" s="95">
        <v>1.733960862026257E-2</v>
      </c>
      <c r="CG43" s="1"/>
      <c r="CH43" s="236" t="s">
        <v>49</v>
      </c>
      <c r="CI43" s="242">
        <v>2.6544913994478659E-2</v>
      </c>
      <c r="CJ43" s="242">
        <v>1.443960577584231E-2</v>
      </c>
      <c r="CK43" s="158">
        <v>2.0723104056437389E-2</v>
      </c>
      <c r="CL43" s="1"/>
      <c r="CM43" s="1"/>
      <c r="CN43" s="1"/>
      <c r="CO43" s="1"/>
      <c r="CP43" s="1"/>
      <c r="CQ43" s="2"/>
    </row>
    <row r="44" spans="1:95" ht="16.5" thickTop="1" thickBot="1" x14ac:dyDescent="0.3">
      <c r="A44" s="23" t="s">
        <v>49</v>
      </c>
      <c r="B44" s="24">
        <f t="shared" si="52"/>
        <v>115</v>
      </c>
      <c r="C44" s="25">
        <f t="shared" ref="C44" si="75">S44-K44</f>
        <v>299</v>
      </c>
      <c r="D44" s="25">
        <f t="shared" ref="D44" si="76">T44-L44</f>
        <v>284</v>
      </c>
      <c r="E44" s="25">
        <f t="shared" si="55"/>
        <v>263</v>
      </c>
      <c r="F44" s="25">
        <f t="shared" si="56"/>
        <v>247</v>
      </c>
      <c r="G44" s="25">
        <f t="shared" si="57"/>
        <v>314</v>
      </c>
      <c r="H44" s="25">
        <f t="shared" si="58"/>
        <v>220</v>
      </c>
      <c r="I44" s="25">
        <f t="shared" si="58"/>
        <v>125</v>
      </c>
      <c r="J44" s="24">
        <f>SUM(J42:J43)</f>
        <v>35</v>
      </c>
      <c r="K44" s="25">
        <f t="shared" ref="K44:Y44" si="77">SUM(K42:K43)</f>
        <v>72</v>
      </c>
      <c r="L44" s="25">
        <f t="shared" si="77"/>
        <v>250</v>
      </c>
      <c r="M44" s="25">
        <f t="shared" si="77"/>
        <v>76</v>
      </c>
      <c r="N44" s="25">
        <f t="shared" si="77"/>
        <v>105</v>
      </c>
      <c r="O44" s="137">
        <f t="shared" si="77"/>
        <v>103</v>
      </c>
      <c r="P44" s="137">
        <f t="shared" si="77"/>
        <v>64</v>
      </c>
      <c r="Q44" s="26">
        <f t="shared" si="77"/>
        <v>63</v>
      </c>
      <c r="R44" s="27">
        <f t="shared" si="77"/>
        <v>150</v>
      </c>
      <c r="S44" s="25">
        <f t="shared" si="77"/>
        <v>371</v>
      </c>
      <c r="T44" s="25">
        <f t="shared" si="77"/>
        <v>534</v>
      </c>
      <c r="U44" s="25">
        <f t="shared" si="77"/>
        <v>339</v>
      </c>
      <c r="V44" s="25">
        <f t="shared" si="77"/>
        <v>352</v>
      </c>
      <c r="W44" s="25">
        <f t="shared" si="77"/>
        <v>417</v>
      </c>
      <c r="X44" s="137">
        <f t="shared" si="77"/>
        <v>284</v>
      </c>
      <c r="Y44" s="137">
        <f t="shared" si="77"/>
        <v>188</v>
      </c>
      <c r="Z44" s="28">
        <f t="shared" si="65"/>
        <v>1.1683429848623387E-2</v>
      </c>
      <c r="AA44" s="29">
        <f t="shared" si="66"/>
        <v>2.9273546113177992E-2</v>
      </c>
      <c r="AB44" s="29">
        <f t="shared" si="35"/>
        <v>2.7799530148786219E-2</v>
      </c>
      <c r="AC44" s="29">
        <f t="shared" si="8"/>
        <v>2.6117179741807349E-2</v>
      </c>
      <c r="AD44" s="29">
        <f t="shared" si="9"/>
        <v>2.3795761078998074E-2</v>
      </c>
      <c r="AE44" s="29">
        <f t="shared" si="10"/>
        <v>3.0399845096330719E-2</v>
      </c>
      <c r="AF44" s="30">
        <f t="shared" si="11"/>
        <v>2.8274000771109111E-2</v>
      </c>
      <c r="AG44" s="30">
        <f t="shared" si="36"/>
        <v>2.6544913994478659E-2</v>
      </c>
      <c r="AH44" s="28">
        <f t="shared" si="67"/>
        <v>1.7326732673267328E-2</v>
      </c>
      <c r="AI44" s="29">
        <f t="shared" si="68"/>
        <v>3.0874785591766724E-2</v>
      </c>
      <c r="AJ44" s="29">
        <f t="shared" si="37"/>
        <v>5.6293627561360055E-2</v>
      </c>
      <c r="AK44" s="29">
        <f t="shared" si="12"/>
        <v>1.1204481792717087E-2</v>
      </c>
      <c r="AL44" s="29">
        <f t="shared" si="13"/>
        <v>1.7997943092218031E-2</v>
      </c>
      <c r="AM44" s="29">
        <f t="shared" si="14"/>
        <v>1.8528512322360136E-2</v>
      </c>
      <c r="AN44" s="30">
        <f t="shared" si="15"/>
        <v>1.4780600461893764E-2</v>
      </c>
      <c r="AO44" s="30">
        <f t="shared" si="38"/>
        <v>1.443960577584231E-2</v>
      </c>
      <c r="AP44" s="28">
        <f t="shared" si="69"/>
        <v>1.2644356402259124E-2</v>
      </c>
      <c r="AQ44" s="29">
        <f t="shared" si="70"/>
        <v>2.9571178064721825E-2</v>
      </c>
      <c r="AR44" s="30">
        <f t="shared" si="39"/>
        <v>3.6433103636487683E-2</v>
      </c>
      <c r="AS44" s="30">
        <f t="shared" si="16"/>
        <v>2.0115113036254673E-2</v>
      </c>
      <c r="AT44" s="30">
        <f t="shared" si="17"/>
        <v>2.1709633649932156E-2</v>
      </c>
      <c r="AU44" s="30">
        <f t="shared" si="18"/>
        <v>2.6246223564954683E-2</v>
      </c>
      <c r="AV44" s="30">
        <f t="shared" si="19"/>
        <v>2.3449756419783668E-2</v>
      </c>
      <c r="AW44" s="154">
        <f t="shared" si="41"/>
        <v>2.0723104056437389E-2</v>
      </c>
      <c r="AX44" s="2"/>
      <c r="AY44" s="90" t="s">
        <v>79</v>
      </c>
      <c r="AZ44" s="162"/>
      <c r="BA44" s="94"/>
      <c r="BB44" s="95"/>
      <c r="BC44" s="1"/>
      <c r="BD44" s="90" t="s">
        <v>79</v>
      </c>
      <c r="BE44" s="162"/>
      <c r="BF44" s="94"/>
      <c r="BG44" s="95"/>
      <c r="BH44" s="1"/>
      <c r="BI44" s="90" t="s">
        <v>30</v>
      </c>
      <c r="BJ44" s="162">
        <v>4.5712607674236488E-2</v>
      </c>
      <c r="BK44" s="94">
        <v>1.125872551227201E-3</v>
      </c>
      <c r="BL44" s="95">
        <v>3.2203042914648289E-2</v>
      </c>
      <c r="BM44" s="1"/>
      <c r="BN44" s="104" t="s">
        <v>70</v>
      </c>
      <c r="BO44" s="160">
        <v>2.5024826216484608E-2</v>
      </c>
      <c r="BP44" s="157">
        <v>5.7496682883679791E-3</v>
      </c>
      <c r="BQ44" s="158">
        <v>1.7266955438200914E-2</v>
      </c>
      <c r="BR44" s="1"/>
      <c r="BS44" s="104" t="s">
        <v>49</v>
      </c>
      <c r="BT44" s="160">
        <v>2.3795761078998074E-2</v>
      </c>
      <c r="BU44" s="157">
        <v>1.7997943092218031E-2</v>
      </c>
      <c r="BV44" s="158">
        <v>2.1709633649932156E-2</v>
      </c>
      <c r="BW44" s="1"/>
      <c r="BX44" s="90" t="s">
        <v>27</v>
      </c>
      <c r="BY44" s="162">
        <v>3.0980733856133216E-2</v>
      </c>
      <c r="BZ44" s="94">
        <v>2.6983270372369131E-3</v>
      </c>
      <c r="CA44" s="95">
        <v>2.1085095669687814E-2</v>
      </c>
      <c r="CB44" s="1"/>
      <c r="CC44" s="104" t="s">
        <v>49</v>
      </c>
      <c r="CD44" s="174">
        <v>2.8274000771109111E-2</v>
      </c>
      <c r="CE44" s="176">
        <v>1.4780600461893764E-2</v>
      </c>
      <c r="CF44" s="178">
        <v>2.3449756419783668E-2</v>
      </c>
      <c r="CG44" s="1"/>
      <c r="CH44" s="42" t="s">
        <v>31</v>
      </c>
      <c r="CI44" s="12">
        <v>2.6969632618390315E-2</v>
      </c>
      <c r="CJ44" s="12">
        <v>3.8964015585606234E-3</v>
      </c>
      <c r="CK44" s="11">
        <v>1.5873015873015872E-2</v>
      </c>
      <c r="CL44" s="1"/>
      <c r="CM44" s="1"/>
      <c r="CN44" s="1"/>
      <c r="CO44" s="1"/>
      <c r="CP44" s="1"/>
      <c r="CQ44" s="2"/>
    </row>
    <row r="45" spans="1:95" ht="15.75" thickTop="1" x14ac:dyDescent="0.25">
      <c r="A45" s="42" t="s">
        <v>20</v>
      </c>
      <c r="B45" s="32">
        <f t="shared" si="52"/>
        <v>191</v>
      </c>
      <c r="C45" s="33">
        <f t="shared" ref="C45" si="78">S45-K45</f>
        <v>314</v>
      </c>
      <c r="D45" s="33">
        <f t="shared" ref="D45" si="79">T45-L45</f>
        <v>229</v>
      </c>
      <c r="E45" s="33">
        <f t="shared" si="55"/>
        <v>205</v>
      </c>
      <c r="F45" s="33">
        <f t="shared" si="56"/>
        <v>185</v>
      </c>
      <c r="G45" s="33">
        <f t="shared" si="57"/>
        <v>178</v>
      </c>
      <c r="H45" s="33">
        <f t="shared" si="58"/>
        <v>84</v>
      </c>
      <c r="I45" s="33">
        <f t="shared" si="58"/>
        <v>5</v>
      </c>
      <c r="J45" s="32">
        <v>22</v>
      </c>
      <c r="K45" s="33">
        <v>27</v>
      </c>
      <c r="L45" s="33">
        <v>23</v>
      </c>
      <c r="M45" s="33">
        <v>10</v>
      </c>
      <c r="N45" s="33">
        <v>6</v>
      </c>
      <c r="O45" s="44">
        <v>23</v>
      </c>
      <c r="P45" s="44">
        <v>10</v>
      </c>
      <c r="Q45" s="43">
        <v>1</v>
      </c>
      <c r="R45" s="36">
        <v>213</v>
      </c>
      <c r="S45" s="33">
        <v>341</v>
      </c>
      <c r="T45" s="33">
        <v>252</v>
      </c>
      <c r="U45" s="33">
        <v>215</v>
      </c>
      <c r="V45" s="33">
        <v>191</v>
      </c>
      <c r="W45" s="33">
        <v>201</v>
      </c>
      <c r="X45" s="44">
        <v>94</v>
      </c>
      <c r="Y45" s="43">
        <v>6</v>
      </c>
      <c r="Z45" s="38">
        <f t="shared" si="65"/>
        <v>1.9404653052931018E-2</v>
      </c>
      <c r="AA45" s="39">
        <f t="shared" si="66"/>
        <v>3.0742118660661837E-2</v>
      </c>
      <c r="AB45" s="39">
        <f t="shared" si="35"/>
        <v>2.2415818324197336E-2</v>
      </c>
      <c r="AC45" s="10">
        <f t="shared" ref="AC45:AC76" si="80">(E45/$E$96)</f>
        <v>2.0357497517378351E-2</v>
      </c>
      <c r="AD45" s="10">
        <f t="shared" ref="AD45:AD76" si="81">(F45/$F$96)</f>
        <v>1.7822736030828516E-2</v>
      </c>
      <c r="AE45" s="10">
        <f t="shared" ref="AE45:AE76" si="82">(G45/$G$96)</f>
        <v>1.7233033207474102E-2</v>
      </c>
      <c r="AF45" s="12">
        <f t="shared" ref="AF45:AF76" si="83">(H45/$H$96)</f>
        <v>1.0795527567150753E-2</v>
      </c>
      <c r="AG45" s="12">
        <f t="shared" si="36"/>
        <v>1.0617965597791463E-3</v>
      </c>
      <c r="AH45" s="38">
        <f t="shared" si="67"/>
        <v>1.089108910891089E-2</v>
      </c>
      <c r="AI45" s="39">
        <f t="shared" si="68"/>
        <v>1.1578044596912522E-2</v>
      </c>
      <c r="AJ45" s="39">
        <f t="shared" si="37"/>
        <v>5.1790137356451252E-3</v>
      </c>
      <c r="AK45" s="10">
        <f t="shared" ref="AK45:AK76" si="84">(M45/$M$96)</f>
        <v>1.4742739200943535E-3</v>
      </c>
      <c r="AL45" s="10">
        <f t="shared" ref="AL45:AL76" si="85">(N45/$N$96)</f>
        <v>1.0284538909838875E-3</v>
      </c>
      <c r="AM45" s="10">
        <f t="shared" ref="AM45:AM76" si="86">(O45/$O$96)</f>
        <v>4.137434790429933E-3</v>
      </c>
      <c r="AN45" s="12">
        <f t="shared" ref="AN45:AN76" si="87">(P45/$P$96)</f>
        <v>2.3094688221709007E-3</v>
      </c>
      <c r="AO45" s="12">
        <f t="shared" si="38"/>
        <v>2.2920009168003668E-4</v>
      </c>
      <c r="AP45" s="38">
        <f t="shared" si="69"/>
        <v>1.7954986091207957E-2</v>
      </c>
      <c r="AQ45" s="39">
        <f t="shared" si="70"/>
        <v>2.7179977682129763E-2</v>
      </c>
      <c r="AR45" s="41">
        <f t="shared" si="39"/>
        <v>1.7193150030702053E-2</v>
      </c>
      <c r="AS45" s="41">
        <f t="shared" ref="AS45:AS76" si="88">(U45/$U$96)</f>
        <v>1.2757372574615795E-2</v>
      </c>
      <c r="AT45" s="41">
        <f t="shared" ref="AT45:AT76" si="89">(V45/$V$96)</f>
        <v>1.1779943258912051E-2</v>
      </c>
      <c r="AU45" s="12">
        <f t="shared" ref="AU45:AU76" si="90">(W45/$W$96)</f>
        <v>1.2651057401812689E-2</v>
      </c>
      <c r="AV45" s="12">
        <f t="shared" ref="AV45:AV76" si="91">(X45/$X$96)</f>
        <v>7.7615390966889602E-3</v>
      </c>
      <c r="AW45" s="11">
        <f t="shared" si="41"/>
        <v>6.6137566137566134E-4</v>
      </c>
      <c r="AX45" s="2"/>
      <c r="AY45" s="90" t="s">
        <v>80</v>
      </c>
      <c r="AZ45" s="165"/>
      <c r="BA45" s="150"/>
      <c r="BB45" s="151"/>
      <c r="BC45" s="1"/>
      <c r="BD45" s="90" t="s">
        <v>80</v>
      </c>
      <c r="BE45" s="162"/>
      <c r="BF45" s="94"/>
      <c r="BG45" s="95"/>
      <c r="BH45" s="1"/>
      <c r="BI45" s="104" t="s">
        <v>48</v>
      </c>
      <c r="BJ45" s="160">
        <v>6.6464369616288169E-2</v>
      </c>
      <c r="BK45" s="157">
        <v>6.3048862868723262E-3</v>
      </c>
      <c r="BL45" s="158">
        <v>4.8236337586136317E-2</v>
      </c>
      <c r="BM45" s="1"/>
      <c r="BN45" s="104" t="s">
        <v>49</v>
      </c>
      <c r="BO45" s="160">
        <v>2.6117179741807349E-2</v>
      </c>
      <c r="BP45" s="157">
        <v>1.1204481792717087E-2</v>
      </c>
      <c r="BQ45" s="158">
        <v>2.0115113036254673E-2</v>
      </c>
      <c r="BR45" s="1"/>
      <c r="BS45" s="104" t="s">
        <v>45</v>
      </c>
      <c r="BT45" s="160">
        <v>2.9190751445086704E-2</v>
      </c>
      <c r="BU45" s="157">
        <v>8.3990401097017477E-3</v>
      </c>
      <c r="BV45" s="158">
        <v>2.1709633649932156E-2</v>
      </c>
      <c r="BW45" s="1"/>
      <c r="BX45" s="90" t="s">
        <v>30</v>
      </c>
      <c r="BY45" s="162">
        <v>3.1174363442734051E-2</v>
      </c>
      <c r="BZ45" s="94">
        <v>1.0793308148947653E-3</v>
      </c>
      <c r="CA45" s="95">
        <v>2.0644511581067473E-2</v>
      </c>
      <c r="CB45" s="1"/>
      <c r="CC45" s="104" t="s">
        <v>45</v>
      </c>
      <c r="CD45" s="174">
        <v>3.09728826628968E-2</v>
      </c>
      <c r="CE45" s="176">
        <v>1.2471131639722863E-2</v>
      </c>
      <c r="CF45" s="178">
        <v>2.4358021633225993E-2</v>
      </c>
      <c r="CG45" s="1"/>
      <c r="CH45" s="237" t="s">
        <v>45</v>
      </c>
      <c r="CI45" s="242">
        <v>3.0792100233595243E-2</v>
      </c>
      <c r="CJ45" s="242">
        <v>4.81320192528077E-3</v>
      </c>
      <c r="CK45" s="158">
        <v>1.829805996472663E-2</v>
      </c>
      <c r="CL45" s="1"/>
      <c r="CM45" s="1"/>
      <c r="CN45" s="1"/>
      <c r="CO45" s="1"/>
      <c r="CP45" s="1"/>
      <c r="CQ45" s="2"/>
    </row>
    <row r="46" spans="1:95" x14ac:dyDescent="0.25">
      <c r="A46" s="42" t="s">
        <v>50</v>
      </c>
      <c r="B46" s="195"/>
      <c r="C46" s="196"/>
      <c r="D46" s="33">
        <f t="shared" ref="D46:D52" si="92">T46-L46</f>
        <v>98</v>
      </c>
      <c r="E46" s="33">
        <f t="shared" si="55"/>
        <v>91</v>
      </c>
      <c r="F46" s="33">
        <f t="shared" si="56"/>
        <v>144</v>
      </c>
      <c r="G46" s="33">
        <f t="shared" si="57"/>
        <v>77</v>
      </c>
      <c r="H46" s="33">
        <f t="shared" si="58"/>
        <v>115</v>
      </c>
      <c r="I46" s="33">
        <f t="shared" si="58"/>
        <v>1</v>
      </c>
      <c r="J46" s="195"/>
      <c r="K46" s="196"/>
      <c r="L46" s="33">
        <v>3</v>
      </c>
      <c r="M46" s="33">
        <v>5</v>
      </c>
      <c r="N46" s="33">
        <v>5</v>
      </c>
      <c r="O46" s="44">
        <v>3</v>
      </c>
      <c r="P46" s="44">
        <v>8</v>
      </c>
      <c r="Q46" s="43">
        <v>0</v>
      </c>
      <c r="R46" s="206"/>
      <c r="S46" s="196"/>
      <c r="T46" s="33">
        <v>101</v>
      </c>
      <c r="U46" s="33">
        <v>96</v>
      </c>
      <c r="V46" s="33">
        <v>149</v>
      </c>
      <c r="W46" s="33">
        <v>80</v>
      </c>
      <c r="X46" s="44">
        <v>123</v>
      </c>
      <c r="Y46" s="43">
        <v>1</v>
      </c>
      <c r="Z46" s="212"/>
      <c r="AA46" s="213"/>
      <c r="AB46" s="39">
        <f t="shared" si="35"/>
        <v>9.5927956147220054E-3</v>
      </c>
      <c r="AC46" s="10">
        <f t="shared" si="80"/>
        <v>9.0367428003972194E-3</v>
      </c>
      <c r="AD46" s="10">
        <f t="shared" si="81"/>
        <v>1.3872832369942197E-2</v>
      </c>
      <c r="AE46" s="10">
        <f t="shared" si="82"/>
        <v>7.4547390841320556E-3</v>
      </c>
      <c r="AF46" s="12">
        <f t="shared" si="83"/>
        <v>1.4779591312170673E-2</v>
      </c>
      <c r="AG46" s="12">
        <f t="shared" si="36"/>
        <v>2.1235931195582927E-4</v>
      </c>
      <c r="AH46" s="212"/>
      <c r="AI46" s="213"/>
      <c r="AJ46" s="39">
        <f t="shared" si="37"/>
        <v>6.755235307363207E-4</v>
      </c>
      <c r="AK46" s="10">
        <f t="shared" si="84"/>
        <v>7.3713696004717674E-4</v>
      </c>
      <c r="AL46" s="10">
        <f t="shared" si="85"/>
        <v>8.5704490915323962E-4</v>
      </c>
      <c r="AM46" s="10">
        <f t="shared" si="86"/>
        <v>5.3966540744738263E-4</v>
      </c>
      <c r="AN46" s="12">
        <f t="shared" si="87"/>
        <v>1.8475750577367205E-3</v>
      </c>
      <c r="AO46" s="12">
        <f t="shared" si="38"/>
        <v>0</v>
      </c>
      <c r="AP46" s="212"/>
      <c r="AQ46" s="213"/>
      <c r="AR46" s="41">
        <f t="shared" si="39"/>
        <v>6.8909053694480452E-3</v>
      </c>
      <c r="AS46" s="41">
        <f t="shared" si="88"/>
        <v>5.6963151961075178E-3</v>
      </c>
      <c r="AT46" s="41">
        <f t="shared" si="89"/>
        <v>9.1895892438633286E-3</v>
      </c>
      <c r="AU46" s="12">
        <f t="shared" si="90"/>
        <v>5.0352467270896274E-3</v>
      </c>
      <c r="AV46" s="12">
        <f t="shared" si="91"/>
        <v>1.0156056477582363E-2</v>
      </c>
      <c r="AW46" s="11">
        <f t="shared" si="41"/>
        <v>1.1022927689594356E-4</v>
      </c>
      <c r="AX46" s="2"/>
      <c r="AY46" s="90" t="s">
        <v>93</v>
      </c>
      <c r="AZ46" s="162"/>
      <c r="BA46" s="94"/>
      <c r="BB46" s="95"/>
      <c r="BC46" s="1"/>
      <c r="BD46" s="90" t="s">
        <v>93</v>
      </c>
      <c r="BE46" s="162"/>
      <c r="BF46" s="94"/>
      <c r="BG46" s="95"/>
      <c r="BH46" s="1"/>
      <c r="BI46" s="90" t="s">
        <v>21</v>
      </c>
      <c r="BJ46" s="162">
        <v>8.1636648394675021E-2</v>
      </c>
      <c r="BK46" s="94">
        <v>5.2465660887187571E-2</v>
      </c>
      <c r="BL46" s="95">
        <v>7.2797980487139258E-2</v>
      </c>
      <c r="BM46" s="1"/>
      <c r="BN46" s="104" t="s">
        <v>57</v>
      </c>
      <c r="BO46" s="160">
        <v>3.128103277060576E-2</v>
      </c>
      <c r="BP46" s="157">
        <v>7.3713696004717674E-4</v>
      </c>
      <c r="BQ46" s="158">
        <v>1.8987717320358394E-2</v>
      </c>
      <c r="BR46" s="1"/>
      <c r="BS46" s="90" t="s">
        <v>30</v>
      </c>
      <c r="BT46" s="162">
        <v>3.4585741811175338E-2</v>
      </c>
      <c r="BU46" s="94">
        <v>5.1422694549194375E-4</v>
      </c>
      <c r="BV46" s="95">
        <v>2.232638460589614E-2</v>
      </c>
      <c r="BW46" s="1"/>
      <c r="BX46" s="90" t="s">
        <v>14</v>
      </c>
      <c r="BY46" s="162">
        <v>3.1561622615935717E-2</v>
      </c>
      <c r="BZ46" s="94">
        <v>3.9575463212808059E-3</v>
      </c>
      <c r="CA46" s="95">
        <v>2.1903323262839881E-2</v>
      </c>
      <c r="CB46" s="1"/>
      <c r="CC46" s="90" t="s">
        <v>30</v>
      </c>
      <c r="CD46" s="162">
        <v>3.4185837295977378E-2</v>
      </c>
      <c r="CE46" s="94">
        <v>0</v>
      </c>
      <c r="CF46" s="95">
        <v>2.1963504252332591E-2</v>
      </c>
      <c r="CG46" s="1"/>
      <c r="CH46" s="13" t="s">
        <v>14</v>
      </c>
      <c r="CI46" s="12">
        <v>4.8630282437884899E-2</v>
      </c>
      <c r="CJ46" s="12">
        <v>2.9796011918404768E-3</v>
      </c>
      <c r="CK46" s="11">
        <v>2.6675485008818341E-2</v>
      </c>
      <c r="CL46" s="1"/>
      <c r="CM46" s="1"/>
      <c r="CN46" s="1"/>
      <c r="CO46" s="1"/>
      <c r="CP46" s="1"/>
      <c r="CQ46" s="2"/>
    </row>
    <row r="47" spans="1:95" x14ac:dyDescent="0.25">
      <c r="A47" s="42" t="s">
        <v>51</v>
      </c>
      <c r="B47" s="195"/>
      <c r="C47" s="196"/>
      <c r="D47" s="33">
        <f t="shared" ref="D47:D50" si="93">T47-L47</f>
        <v>67</v>
      </c>
      <c r="E47" s="33">
        <f t="shared" ref="E47:E51" si="94">U47-M47</f>
        <v>60</v>
      </c>
      <c r="F47" s="33">
        <f t="shared" ref="F47:F51" si="95">V47-N47</f>
        <v>81</v>
      </c>
      <c r="G47" s="33">
        <f t="shared" ref="G47:I51" si="96">W47-O47</f>
        <v>67</v>
      </c>
      <c r="H47" s="33">
        <f t="shared" si="96"/>
        <v>110</v>
      </c>
      <c r="I47" s="33">
        <f t="shared" si="96"/>
        <v>1</v>
      </c>
      <c r="J47" s="195"/>
      <c r="K47" s="196"/>
      <c r="L47" s="33">
        <v>4</v>
      </c>
      <c r="M47" s="33">
        <v>3</v>
      </c>
      <c r="N47" s="33">
        <v>0</v>
      </c>
      <c r="O47" s="44">
        <v>0</v>
      </c>
      <c r="P47" s="44">
        <v>4</v>
      </c>
      <c r="Q47" s="43">
        <v>0</v>
      </c>
      <c r="R47" s="206"/>
      <c r="S47" s="196"/>
      <c r="T47" s="33">
        <v>71</v>
      </c>
      <c r="U47" s="33">
        <v>63</v>
      </c>
      <c r="V47" s="33">
        <v>81</v>
      </c>
      <c r="W47" s="33">
        <v>67</v>
      </c>
      <c r="X47" s="44">
        <v>114</v>
      </c>
      <c r="Y47" s="43">
        <v>1</v>
      </c>
      <c r="Z47" s="212"/>
      <c r="AA47" s="213"/>
      <c r="AB47" s="39">
        <f t="shared" si="35"/>
        <v>6.5583398590446356E-3</v>
      </c>
      <c r="AC47" s="10">
        <f t="shared" si="80"/>
        <v>5.9582919563058593E-3</v>
      </c>
      <c r="AD47" s="10">
        <f t="shared" si="81"/>
        <v>7.8034682080924851E-3</v>
      </c>
      <c r="AE47" s="10">
        <f t="shared" si="82"/>
        <v>6.4865911511278922E-3</v>
      </c>
      <c r="AF47" s="12">
        <f t="shared" si="83"/>
        <v>1.4137000385554556E-2</v>
      </c>
      <c r="AG47" s="12">
        <f t="shared" si="36"/>
        <v>2.1235931195582927E-4</v>
      </c>
      <c r="AH47" s="212"/>
      <c r="AI47" s="213"/>
      <c r="AJ47" s="39">
        <f t="shared" si="37"/>
        <v>9.0069804098176086E-4</v>
      </c>
      <c r="AK47" s="10">
        <f t="shared" si="84"/>
        <v>4.4228217602830609E-4</v>
      </c>
      <c r="AL47" s="10">
        <f t="shared" si="85"/>
        <v>0</v>
      </c>
      <c r="AM47" s="10">
        <f t="shared" si="86"/>
        <v>0</v>
      </c>
      <c r="AN47" s="12">
        <f t="shared" si="87"/>
        <v>9.2378752886836026E-4</v>
      </c>
      <c r="AO47" s="12">
        <f t="shared" si="38"/>
        <v>0</v>
      </c>
      <c r="AP47" s="212"/>
      <c r="AQ47" s="213"/>
      <c r="AR47" s="41">
        <f t="shared" si="39"/>
        <v>4.8441017943644674E-3</v>
      </c>
      <c r="AS47" s="41">
        <f t="shared" si="88"/>
        <v>3.7382068474455586E-3</v>
      </c>
      <c r="AT47" s="41">
        <f t="shared" si="89"/>
        <v>4.9956827433082522E-3</v>
      </c>
      <c r="AU47" s="12">
        <f t="shared" si="90"/>
        <v>4.2170191339375631E-3</v>
      </c>
      <c r="AV47" s="12">
        <f t="shared" si="91"/>
        <v>9.4129303938568238E-3</v>
      </c>
      <c r="AW47" s="11">
        <f t="shared" si="41"/>
        <v>1.1022927689594356E-4</v>
      </c>
      <c r="AX47" s="2"/>
      <c r="AY47" s="90" t="s">
        <v>81</v>
      </c>
      <c r="AZ47" s="162"/>
      <c r="BA47" s="94"/>
      <c r="BB47" s="95"/>
      <c r="BC47" s="1"/>
      <c r="BD47" s="90" t="s">
        <v>81</v>
      </c>
      <c r="BE47" s="162"/>
      <c r="BF47" s="94"/>
      <c r="BG47" s="95"/>
      <c r="BH47" s="1"/>
      <c r="BI47" s="90" t="s">
        <v>22</v>
      </c>
      <c r="BJ47" s="162">
        <v>0.11501566170712607</v>
      </c>
      <c r="BK47" s="94">
        <v>0.16257599639720782</v>
      </c>
      <c r="BL47" s="95">
        <v>0.12942621273111823</v>
      </c>
      <c r="BM47" s="1"/>
      <c r="BN47" s="104" t="s">
        <v>56</v>
      </c>
      <c r="BO47" s="160">
        <v>3.5849056603773584E-2</v>
      </c>
      <c r="BP47" s="157">
        <v>2.6536930561698365E-3</v>
      </c>
      <c r="BQ47" s="158">
        <v>2.2488577701299473E-2</v>
      </c>
      <c r="BR47" s="1"/>
      <c r="BS47" s="90" t="s">
        <v>27</v>
      </c>
      <c r="BT47" s="162">
        <v>3.5260115606936419E-2</v>
      </c>
      <c r="BU47" s="94">
        <v>2.3997257456290708E-3</v>
      </c>
      <c r="BV47" s="95">
        <v>2.3436536326631306E-2</v>
      </c>
      <c r="BW47" s="1"/>
      <c r="BX47" s="104" t="s">
        <v>56</v>
      </c>
      <c r="BY47" s="160">
        <v>3.2045696582437798E-2</v>
      </c>
      <c r="BZ47" s="157">
        <v>4.8569886670264432E-3</v>
      </c>
      <c r="CA47" s="158">
        <v>2.2532729103726081E-2</v>
      </c>
      <c r="CB47" s="1"/>
      <c r="CC47" s="90" t="s">
        <v>27</v>
      </c>
      <c r="CD47" s="162">
        <v>3.9840637450199202E-2</v>
      </c>
      <c r="CE47" s="94">
        <v>4.6189376443418013E-3</v>
      </c>
      <c r="CF47" s="95">
        <v>2.7247956403269755E-2</v>
      </c>
      <c r="CG47" s="1"/>
      <c r="CH47" s="13" t="s">
        <v>22</v>
      </c>
      <c r="CI47" s="12">
        <v>4.8630282437884899E-2</v>
      </c>
      <c r="CJ47" s="12">
        <v>6.9676827870731151E-2</v>
      </c>
      <c r="CK47" s="11">
        <v>5.8752204585537919E-2</v>
      </c>
      <c r="CL47" s="1"/>
      <c r="CM47" s="1"/>
      <c r="CN47" s="1"/>
      <c r="CO47" s="1"/>
      <c r="CP47" s="1"/>
      <c r="CQ47" s="2"/>
    </row>
    <row r="48" spans="1:95" x14ac:dyDescent="0.25">
      <c r="A48" s="42" t="s">
        <v>52</v>
      </c>
      <c r="B48" s="195"/>
      <c r="C48" s="196"/>
      <c r="D48" s="196"/>
      <c r="E48" s="33">
        <f t="shared" si="94"/>
        <v>5</v>
      </c>
      <c r="F48" s="33">
        <f t="shared" si="95"/>
        <v>24</v>
      </c>
      <c r="G48" s="33">
        <f t="shared" si="96"/>
        <v>5</v>
      </c>
      <c r="H48" s="33">
        <f t="shared" si="96"/>
        <v>31</v>
      </c>
      <c r="I48" s="33">
        <f t="shared" si="96"/>
        <v>2</v>
      </c>
      <c r="J48" s="195"/>
      <c r="K48" s="196"/>
      <c r="L48" s="196"/>
      <c r="M48" s="33">
        <v>0</v>
      </c>
      <c r="N48" s="33">
        <v>0</v>
      </c>
      <c r="O48" s="44">
        <v>0</v>
      </c>
      <c r="P48" s="44">
        <v>2</v>
      </c>
      <c r="Q48" s="43">
        <v>0</v>
      </c>
      <c r="R48" s="206"/>
      <c r="S48" s="196"/>
      <c r="T48" s="196"/>
      <c r="U48" s="33">
        <v>5</v>
      </c>
      <c r="V48" s="33">
        <v>24</v>
      </c>
      <c r="W48" s="33">
        <v>5</v>
      </c>
      <c r="X48" s="44">
        <v>33</v>
      </c>
      <c r="Y48" s="43">
        <v>2</v>
      </c>
      <c r="Z48" s="212"/>
      <c r="AA48" s="213"/>
      <c r="AB48" s="213"/>
      <c r="AC48" s="10">
        <f t="shared" si="80"/>
        <v>4.965243296921549E-4</v>
      </c>
      <c r="AD48" s="10">
        <f t="shared" si="81"/>
        <v>2.3121387283236996E-3</v>
      </c>
      <c r="AE48" s="10">
        <f t="shared" si="82"/>
        <v>4.840739665020815E-4</v>
      </c>
      <c r="AF48" s="12">
        <f t="shared" si="83"/>
        <v>3.9840637450199202E-3</v>
      </c>
      <c r="AG48" s="12">
        <f t="shared" si="36"/>
        <v>4.2471862391165854E-4</v>
      </c>
      <c r="AH48" s="212"/>
      <c r="AI48" s="213"/>
      <c r="AJ48" s="213"/>
      <c r="AK48" s="10">
        <f t="shared" si="84"/>
        <v>0</v>
      </c>
      <c r="AL48" s="10">
        <f t="shared" si="85"/>
        <v>0</v>
      </c>
      <c r="AM48" s="10">
        <f t="shared" si="86"/>
        <v>0</v>
      </c>
      <c r="AN48" s="12">
        <f t="shared" si="87"/>
        <v>4.6189376443418013E-4</v>
      </c>
      <c r="AO48" s="12">
        <f t="shared" si="38"/>
        <v>0</v>
      </c>
      <c r="AP48" s="212"/>
      <c r="AQ48" s="213"/>
      <c r="AR48" s="214"/>
      <c r="AS48" s="41">
        <f t="shared" si="88"/>
        <v>2.966830831305999E-4</v>
      </c>
      <c r="AT48" s="41">
        <f t="shared" si="89"/>
        <v>1.4802022943135563E-3</v>
      </c>
      <c r="AU48" s="12">
        <f t="shared" si="90"/>
        <v>3.1470292044310171E-4</v>
      </c>
      <c r="AV48" s="12">
        <f t="shared" si="91"/>
        <v>2.7247956403269754E-3</v>
      </c>
      <c r="AW48" s="11">
        <f t="shared" si="41"/>
        <v>2.2045855379188711E-4</v>
      </c>
      <c r="AX48" s="2"/>
      <c r="AY48" s="90" t="s">
        <v>82</v>
      </c>
      <c r="AZ48" s="162"/>
      <c r="BA48" s="94"/>
      <c r="BB48" s="95"/>
      <c r="BC48" s="1"/>
      <c r="BD48" s="90" t="s">
        <v>82</v>
      </c>
      <c r="BE48" s="162"/>
      <c r="BF48" s="94"/>
      <c r="BG48" s="95"/>
      <c r="BH48" s="1"/>
      <c r="BI48" s="90" t="s">
        <v>62</v>
      </c>
      <c r="BJ48" s="162"/>
      <c r="BK48" s="94"/>
      <c r="BL48" s="95"/>
      <c r="BM48" s="1"/>
      <c r="BN48" s="90" t="s">
        <v>27</v>
      </c>
      <c r="BO48" s="162">
        <v>4.0516385302879841E-2</v>
      </c>
      <c r="BP48" s="94">
        <v>8.8456435205661217E-4</v>
      </c>
      <c r="BQ48" s="95">
        <v>2.456535928321367E-2</v>
      </c>
      <c r="BR48" s="1"/>
      <c r="BS48" s="104" t="s">
        <v>56</v>
      </c>
      <c r="BT48" s="160">
        <v>4.2196531791907514E-2</v>
      </c>
      <c r="BU48" s="157">
        <v>1.8854988001371271E-3</v>
      </c>
      <c r="BV48" s="158">
        <v>2.7692117922782779E-2</v>
      </c>
      <c r="BW48" s="1"/>
      <c r="BX48" s="104" t="s">
        <v>70</v>
      </c>
      <c r="BY48" s="160">
        <v>3.3401103688643623E-2</v>
      </c>
      <c r="BZ48" s="157">
        <v>1.097319661809678E-2</v>
      </c>
      <c r="CA48" s="158">
        <v>2.555387713997986E-2</v>
      </c>
      <c r="CB48" s="1"/>
      <c r="CC48" s="104" t="s">
        <v>56</v>
      </c>
      <c r="CD48" s="174">
        <v>4.4595810307158465E-2</v>
      </c>
      <c r="CE48" s="176">
        <v>5.5427251732101616E-3</v>
      </c>
      <c r="CF48" s="178">
        <v>3.0633308562463876E-2</v>
      </c>
      <c r="CG48" s="1"/>
      <c r="CH48" s="235" t="s">
        <v>70</v>
      </c>
      <c r="CI48" s="157">
        <v>4.884264174984073E-2</v>
      </c>
      <c r="CJ48" s="157">
        <v>1.7419206967682788E-2</v>
      </c>
      <c r="CK48" s="158">
        <v>3.3730158730158728E-2</v>
      </c>
      <c r="CL48" s="1"/>
      <c r="CM48" s="1"/>
      <c r="CN48" s="1"/>
      <c r="CO48" s="1"/>
      <c r="CP48" s="1"/>
      <c r="CQ48" s="2"/>
    </row>
    <row r="49" spans="1:95" x14ac:dyDescent="0.25">
      <c r="A49" s="42" t="s">
        <v>53</v>
      </c>
      <c r="B49" s="195"/>
      <c r="C49" s="196"/>
      <c r="D49" s="196"/>
      <c r="E49" s="33">
        <f t="shared" si="94"/>
        <v>0</v>
      </c>
      <c r="F49" s="33">
        <f t="shared" si="95"/>
        <v>0</v>
      </c>
      <c r="G49" s="33">
        <f t="shared" si="96"/>
        <v>1</v>
      </c>
      <c r="H49" s="33">
        <f t="shared" si="96"/>
        <v>1</v>
      </c>
      <c r="I49" s="33">
        <f t="shared" si="96"/>
        <v>2</v>
      </c>
      <c r="J49" s="195"/>
      <c r="K49" s="196"/>
      <c r="L49" s="196"/>
      <c r="M49" s="33">
        <v>0</v>
      </c>
      <c r="N49" s="33">
        <v>0</v>
      </c>
      <c r="O49" s="44">
        <v>0</v>
      </c>
      <c r="P49" s="44">
        <v>0</v>
      </c>
      <c r="Q49" s="43">
        <v>0</v>
      </c>
      <c r="R49" s="206"/>
      <c r="S49" s="196"/>
      <c r="T49" s="196"/>
      <c r="U49" s="33">
        <v>0</v>
      </c>
      <c r="V49" s="33">
        <v>0</v>
      </c>
      <c r="W49" s="33">
        <v>1</v>
      </c>
      <c r="X49" s="44">
        <v>1</v>
      </c>
      <c r="Y49" s="43">
        <v>2</v>
      </c>
      <c r="Z49" s="212"/>
      <c r="AA49" s="213"/>
      <c r="AB49" s="213"/>
      <c r="AC49" s="10">
        <f t="shared" si="80"/>
        <v>0</v>
      </c>
      <c r="AD49" s="10">
        <f t="shared" si="81"/>
        <v>0</v>
      </c>
      <c r="AE49" s="10">
        <f t="shared" si="82"/>
        <v>9.6814793300416309E-5</v>
      </c>
      <c r="AF49" s="12">
        <f t="shared" si="83"/>
        <v>1.2851818532322323E-4</v>
      </c>
      <c r="AG49" s="12">
        <f t="shared" si="36"/>
        <v>4.2471862391165854E-4</v>
      </c>
      <c r="AH49" s="212"/>
      <c r="AI49" s="213"/>
      <c r="AJ49" s="213"/>
      <c r="AK49" s="10">
        <f t="shared" si="84"/>
        <v>0</v>
      </c>
      <c r="AL49" s="10">
        <f t="shared" si="85"/>
        <v>0</v>
      </c>
      <c r="AM49" s="10">
        <f t="shared" si="86"/>
        <v>0</v>
      </c>
      <c r="AN49" s="12">
        <f t="shared" si="87"/>
        <v>0</v>
      </c>
      <c r="AO49" s="12">
        <f t="shared" si="38"/>
        <v>0</v>
      </c>
      <c r="AP49" s="212"/>
      <c r="AQ49" s="213"/>
      <c r="AR49" s="214"/>
      <c r="AS49" s="41">
        <f t="shared" si="88"/>
        <v>0</v>
      </c>
      <c r="AT49" s="41">
        <f t="shared" si="89"/>
        <v>0</v>
      </c>
      <c r="AU49" s="12">
        <f t="shared" si="90"/>
        <v>6.2940584088620342E-5</v>
      </c>
      <c r="AV49" s="12">
        <f t="shared" si="91"/>
        <v>8.2569564858393202E-5</v>
      </c>
      <c r="AW49" s="11">
        <f t="shared" si="41"/>
        <v>2.2045855379188711E-4</v>
      </c>
      <c r="AX49" s="2"/>
      <c r="AY49" s="90" t="s">
        <v>83</v>
      </c>
      <c r="AZ49" s="162"/>
      <c r="BA49" s="94"/>
      <c r="BB49" s="95"/>
      <c r="BC49" s="1"/>
      <c r="BD49" s="90" t="s">
        <v>83</v>
      </c>
      <c r="BE49" s="162"/>
      <c r="BF49" s="94"/>
      <c r="BG49" s="95"/>
      <c r="BH49" s="1"/>
      <c r="BI49" s="90" t="s">
        <v>63</v>
      </c>
      <c r="BJ49" s="162"/>
      <c r="BK49" s="94"/>
      <c r="BL49" s="95"/>
      <c r="BM49" s="1"/>
      <c r="BN49" s="90" t="s">
        <v>30</v>
      </c>
      <c r="BO49" s="162">
        <v>4.736842105263158E-2</v>
      </c>
      <c r="BP49" s="94">
        <v>0</v>
      </c>
      <c r="BQ49" s="95">
        <v>2.8303566130659229E-2</v>
      </c>
      <c r="BR49" s="1"/>
      <c r="BS49" s="90" t="s">
        <v>14</v>
      </c>
      <c r="BT49" s="162">
        <v>4.4990366088631988E-2</v>
      </c>
      <c r="BU49" s="94">
        <v>3.7709976002742542E-3</v>
      </c>
      <c r="BV49" s="95">
        <v>3.0159121746638706E-2</v>
      </c>
      <c r="BW49" s="1"/>
      <c r="BX49" s="104" t="s">
        <v>45</v>
      </c>
      <c r="BY49" s="160">
        <v>3.3594733275244461E-2</v>
      </c>
      <c r="BZ49" s="157">
        <v>1.169275049469329E-2</v>
      </c>
      <c r="CA49" s="158">
        <v>2.5931520644511583E-2</v>
      </c>
      <c r="CB49" s="1"/>
      <c r="CC49" s="104" t="s">
        <v>70</v>
      </c>
      <c r="CD49" s="174">
        <v>4.5238401233774581E-2</v>
      </c>
      <c r="CE49" s="176">
        <v>1.9630484988452657E-2</v>
      </c>
      <c r="CF49" s="178">
        <v>3.6082899843117827E-2</v>
      </c>
      <c r="CG49" s="1"/>
      <c r="CH49" s="13" t="s">
        <v>21</v>
      </c>
      <c r="CI49" s="12">
        <v>5.8611170099808874E-2</v>
      </c>
      <c r="CJ49" s="12">
        <v>3.2088012835205133E-2</v>
      </c>
      <c r="CK49" s="11">
        <v>4.585537918871252E-2</v>
      </c>
      <c r="CL49" s="1"/>
      <c r="CM49" s="1"/>
      <c r="CN49" s="1"/>
      <c r="CO49" s="1"/>
      <c r="CP49" s="1"/>
      <c r="CQ49" s="2"/>
    </row>
    <row r="50" spans="1:95" x14ac:dyDescent="0.25">
      <c r="A50" s="42" t="s">
        <v>54</v>
      </c>
      <c r="B50" s="195"/>
      <c r="C50" s="196"/>
      <c r="D50" s="33">
        <f t="shared" si="93"/>
        <v>5</v>
      </c>
      <c r="E50" s="33">
        <f t="shared" si="94"/>
        <v>0</v>
      </c>
      <c r="F50" s="33">
        <f t="shared" si="95"/>
        <v>4</v>
      </c>
      <c r="G50" s="33">
        <f t="shared" si="96"/>
        <v>2</v>
      </c>
      <c r="H50" s="33">
        <f t="shared" si="96"/>
        <v>4</v>
      </c>
      <c r="I50" s="33">
        <f t="shared" si="96"/>
        <v>2</v>
      </c>
      <c r="J50" s="195"/>
      <c r="K50" s="196"/>
      <c r="L50" s="33">
        <v>0</v>
      </c>
      <c r="M50" s="33">
        <v>0</v>
      </c>
      <c r="N50" s="33">
        <v>0</v>
      </c>
      <c r="O50" s="44">
        <v>0</v>
      </c>
      <c r="P50" s="44">
        <v>0</v>
      </c>
      <c r="Q50" s="43">
        <v>2</v>
      </c>
      <c r="R50" s="206"/>
      <c r="S50" s="196"/>
      <c r="T50" s="33">
        <v>5</v>
      </c>
      <c r="U50" s="33">
        <v>0</v>
      </c>
      <c r="V50" s="33">
        <v>4</v>
      </c>
      <c r="W50" s="33">
        <v>2</v>
      </c>
      <c r="X50" s="44">
        <v>4</v>
      </c>
      <c r="Y50" s="43">
        <v>4</v>
      </c>
      <c r="Z50" s="212"/>
      <c r="AA50" s="213"/>
      <c r="AB50" s="39">
        <f>(D50/$D$96)</f>
        <v>4.8942834768989823E-4</v>
      </c>
      <c r="AC50" s="10">
        <f t="shared" si="80"/>
        <v>0</v>
      </c>
      <c r="AD50" s="10">
        <f t="shared" si="81"/>
        <v>3.8535645472061658E-4</v>
      </c>
      <c r="AE50" s="10">
        <f t="shared" si="82"/>
        <v>1.9362958660083262E-4</v>
      </c>
      <c r="AF50" s="12">
        <f t="shared" si="83"/>
        <v>5.1407274129289292E-4</v>
      </c>
      <c r="AG50" s="12">
        <f t="shared" si="36"/>
        <v>4.2471862391165854E-4</v>
      </c>
      <c r="AH50" s="212"/>
      <c r="AI50" s="213"/>
      <c r="AJ50" s="39">
        <f>(L50/$L$96)</f>
        <v>0</v>
      </c>
      <c r="AK50" s="10">
        <f t="shared" si="84"/>
        <v>0</v>
      </c>
      <c r="AL50" s="10">
        <f t="shared" si="85"/>
        <v>0</v>
      </c>
      <c r="AM50" s="10">
        <f t="shared" si="86"/>
        <v>0</v>
      </c>
      <c r="AN50" s="12">
        <f t="shared" si="87"/>
        <v>0</v>
      </c>
      <c r="AO50" s="12">
        <f t="shared" si="38"/>
        <v>4.5840018336007336E-4</v>
      </c>
      <c r="AP50" s="212"/>
      <c r="AQ50" s="213"/>
      <c r="AR50" s="41">
        <f>(T50/$T$96)</f>
        <v>3.4113392918059632E-4</v>
      </c>
      <c r="AS50" s="41">
        <f t="shared" si="88"/>
        <v>0</v>
      </c>
      <c r="AT50" s="41">
        <f t="shared" si="89"/>
        <v>2.4670038238559268E-4</v>
      </c>
      <c r="AU50" s="12">
        <f t="shared" si="90"/>
        <v>1.2588116817724068E-4</v>
      </c>
      <c r="AV50" s="12">
        <f t="shared" si="91"/>
        <v>3.3027825943357281E-4</v>
      </c>
      <c r="AW50" s="11">
        <f t="shared" si="41"/>
        <v>4.4091710758377423E-4</v>
      </c>
      <c r="AX50" s="2"/>
      <c r="AY50" s="90" t="s">
        <v>84</v>
      </c>
      <c r="AZ50" s="162"/>
      <c r="BA50" s="94"/>
      <c r="BB50" s="95"/>
      <c r="BC50" s="1"/>
      <c r="BD50" s="90" t="s">
        <v>84</v>
      </c>
      <c r="BE50" s="162"/>
      <c r="BF50" s="94"/>
      <c r="BG50" s="95"/>
      <c r="BH50" s="1"/>
      <c r="BI50" s="90" t="s">
        <v>67</v>
      </c>
      <c r="BJ50" s="162"/>
      <c r="BK50" s="94"/>
      <c r="BL50" s="95"/>
      <c r="BM50" s="1"/>
      <c r="BN50" s="90" t="s">
        <v>21</v>
      </c>
      <c r="BO50" s="162">
        <v>5.2830188679245285E-2</v>
      </c>
      <c r="BP50" s="94">
        <v>2.8895768833849329E-2</v>
      </c>
      <c r="BQ50" s="95">
        <v>4.3197056903815347E-2</v>
      </c>
      <c r="BR50" s="1"/>
      <c r="BS50" s="90" t="s">
        <v>21</v>
      </c>
      <c r="BT50" s="162">
        <v>5.1156069364161852E-2</v>
      </c>
      <c r="BU50" s="94">
        <v>4.8508741858073363E-2</v>
      </c>
      <c r="BV50" s="95">
        <v>5.0203527815468114E-2</v>
      </c>
      <c r="BW50" s="1"/>
      <c r="BX50" s="90" t="s">
        <v>21</v>
      </c>
      <c r="BY50" s="162">
        <v>3.9016361700067767E-2</v>
      </c>
      <c r="BZ50" s="94">
        <v>4.6771001978773159E-2</v>
      </c>
      <c r="CA50" s="95">
        <v>4.1729607250755286E-2</v>
      </c>
      <c r="CB50" s="1"/>
      <c r="CC50" s="90" t="s">
        <v>21</v>
      </c>
      <c r="CD50" s="162">
        <v>4.8065801310885489E-2</v>
      </c>
      <c r="CE50" s="94">
        <v>8.6605080831408776E-2</v>
      </c>
      <c r="CF50" s="95">
        <v>6.1844604078936501E-2</v>
      </c>
      <c r="CG50" s="1"/>
      <c r="CH50" s="235" t="s">
        <v>48</v>
      </c>
      <c r="CI50" s="242">
        <v>0.10320662561053302</v>
      </c>
      <c r="CJ50" s="242">
        <v>5.4320421728168693E-2</v>
      </c>
      <c r="CK50" s="158">
        <v>7.9695767195767195E-2</v>
      </c>
      <c r="CL50" s="1"/>
      <c r="CM50" s="1"/>
      <c r="CN50" s="1"/>
      <c r="CO50" s="1"/>
      <c r="CP50" s="1"/>
      <c r="CQ50" s="2"/>
    </row>
    <row r="51" spans="1:95" ht="15.75" thickBot="1" x14ac:dyDescent="0.3">
      <c r="A51" s="42" t="s">
        <v>55</v>
      </c>
      <c r="B51" s="195"/>
      <c r="C51" s="196"/>
      <c r="D51" s="196"/>
      <c r="E51" s="33">
        <f t="shared" si="94"/>
        <v>0</v>
      </c>
      <c r="F51" s="33">
        <f t="shared" si="95"/>
        <v>0</v>
      </c>
      <c r="G51" s="33">
        <f t="shared" si="96"/>
        <v>1</v>
      </c>
      <c r="H51" s="33">
        <f t="shared" si="96"/>
        <v>2</v>
      </c>
      <c r="I51" s="33">
        <f t="shared" si="96"/>
        <v>2</v>
      </c>
      <c r="J51" s="195"/>
      <c r="K51" s="196"/>
      <c r="L51" s="196"/>
      <c r="M51" s="33">
        <v>0</v>
      </c>
      <c r="N51" s="33">
        <v>0</v>
      </c>
      <c r="O51" s="44">
        <v>1</v>
      </c>
      <c r="P51" s="44">
        <v>0</v>
      </c>
      <c r="Q51" s="43">
        <v>0</v>
      </c>
      <c r="R51" s="206"/>
      <c r="S51" s="196"/>
      <c r="T51" s="196"/>
      <c r="U51" s="33">
        <v>0</v>
      </c>
      <c r="V51" s="33">
        <v>0</v>
      </c>
      <c r="W51" s="33">
        <v>2</v>
      </c>
      <c r="X51" s="44">
        <v>2</v>
      </c>
      <c r="Y51" s="43">
        <v>2</v>
      </c>
      <c r="Z51" s="212"/>
      <c r="AA51" s="213"/>
      <c r="AB51" s="213"/>
      <c r="AC51" s="10">
        <f t="shared" si="80"/>
        <v>0</v>
      </c>
      <c r="AD51" s="10">
        <f t="shared" si="81"/>
        <v>0</v>
      </c>
      <c r="AE51" s="10">
        <f t="shared" si="82"/>
        <v>9.6814793300416309E-5</v>
      </c>
      <c r="AF51" s="12">
        <f t="shared" si="83"/>
        <v>2.5703637064644646E-4</v>
      </c>
      <c r="AG51" s="12">
        <f t="shared" si="36"/>
        <v>4.2471862391165854E-4</v>
      </c>
      <c r="AH51" s="212"/>
      <c r="AI51" s="213"/>
      <c r="AJ51" s="213"/>
      <c r="AK51" s="10">
        <f t="shared" si="84"/>
        <v>0</v>
      </c>
      <c r="AL51" s="10">
        <f t="shared" si="85"/>
        <v>0</v>
      </c>
      <c r="AM51" s="10">
        <f t="shared" si="86"/>
        <v>1.7988846914912754E-4</v>
      </c>
      <c r="AN51" s="12">
        <f t="shared" si="87"/>
        <v>0</v>
      </c>
      <c r="AO51" s="12">
        <f t="shared" si="38"/>
        <v>0</v>
      </c>
      <c r="AP51" s="212"/>
      <c r="AQ51" s="213"/>
      <c r="AR51" s="214"/>
      <c r="AS51" s="41">
        <f t="shared" si="88"/>
        <v>0</v>
      </c>
      <c r="AT51" s="41">
        <f t="shared" si="89"/>
        <v>0</v>
      </c>
      <c r="AU51" s="12">
        <f t="shared" si="90"/>
        <v>1.2588116817724068E-4</v>
      </c>
      <c r="AV51" s="12">
        <f t="shared" si="91"/>
        <v>1.651391297167864E-4</v>
      </c>
      <c r="AW51" s="11">
        <f t="shared" si="41"/>
        <v>2.2045855379188711E-4</v>
      </c>
      <c r="AX51" s="2"/>
      <c r="AY51" s="90" t="s">
        <v>85</v>
      </c>
      <c r="AZ51" s="162"/>
      <c r="BA51" s="94"/>
      <c r="BB51" s="95"/>
      <c r="BC51" s="1"/>
      <c r="BD51" s="90" t="s">
        <v>85</v>
      </c>
      <c r="BE51" s="162"/>
      <c r="BF51" s="94"/>
      <c r="BG51" s="95"/>
      <c r="BH51" s="1"/>
      <c r="BI51" s="90" t="s">
        <v>72</v>
      </c>
      <c r="BJ51" s="162"/>
      <c r="BK51" s="94"/>
      <c r="BL51" s="95"/>
      <c r="BM51" s="1"/>
      <c r="BN51" s="104" t="s">
        <v>48</v>
      </c>
      <c r="BO51" s="160">
        <v>6.5243296921549163E-2</v>
      </c>
      <c r="BP51" s="157">
        <v>1.6511867905056758E-2</v>
      </c>
      <c r="BQ51" s="158">
        <v>4.5629858185486261E-2</v>
      </c>
      <c r="BR51" s="1"/>
      <c r="BS51" s="104" t="s">
        <v>48</v>
      </c>
      <c r="BT51" s="160">
        <v>7.7552986512524083E-2</v>
      </c>
      <c r="BU51" s="157">
        <v>1.5426808364758314E-2</v>
      </c>
      <c r="BV51" s="158">
        <v>5.5199210558776364E-2</v>
      </c>
      <c r="BW51" s="1"/>
      <c r="BX51" s="90" t="s">
        <v>22</v>
      </c>
      <c r="BY51" s="162">
        <v>6.6124503824184333E-2</v>
      </c>
      <c r="BZ51" s="94">
        <v>0.12268393595970498</v>
      </c>
      <c r="CA51" s="95">
        <v>8.5913897280966767E-2</v>
      </c>
      <c r="CB51" s="1"/>
      <c r="CC51" s="90" t="s">
        <v>22</v>
      </c>
      <c r="CD51" s="162">
        <v>7.9552756715075182E-2</v>
      </c>
      <c r="CE51" s="94">
        <v>0.1048498845265589</v>
      </c>
      <c r="CF51" s="95">
        <v>8.85971430930559E-2</v>
      </c>
      <c r="CG51" s="1"/>
      <c r="CH51" s="13" t="s">
        <v>60</v>
      </c>
      <c r="CI51" s="229"/>
      <c r="CJ51" s="229"/>
      <c r="CK51" s="224"/>
      <c r="CL51" s="1"/>
      <c r="CM51" s="1"/>
      <c r="CN51" s="1"/>
      <c r="CO51" s="1"/>
      <c r="CP51" s="1"/>
      <c r="CQ51" s="2"/>
    </row>
    <row r="52" spans="1:95" ht="16.5" thickTop="1" thickBot="1" x14ac:dyDescent="0.3">
      <c r="A52" s="23" t="s">
        <v>56</v>
      </c>
      <c r="B52" s="24">
        <f t="shared" ref="B52" si="97">R52-J52</f>
        <v>191</v>
      </c>
      <c r="C52" s="25">
        <f t="shared" ref="C52" si="98">S52-K52</f>
        <v>314</v>
      </c>
      <c r="D52" s="25">
        <f t="shared" si="92"/>
        <v>399</v>
      </c>
      <c r="E52" s="25">
        <f t="shared" ref="E52:E64" si="99">U52-M52</f>
        <v>361</v>
      </c>
      <c r="F52" s="25">
        <f t="shared" ref="F52:F64" si="100">V52-N52</f>
        <v>438</v>
      </c>
      <c r="G52" s="25">
        <f t="shared" ref="G52:G64" si="101">W52-O52</f>
        <v>331</v>
      </c>
      <c r="H52" s="25">
        <f t="shared" ref="H52:I64" si="102">X52-P52</f>
        <v>347</v>
      </c>
      <c r="I52" s="25">
        <f t="shared" si="102"/>
        <v>15</v>
      </c>
      <c r="J52" s="24">
        <f t="shared" ref="J52:Y52" si="103">SUM(J45:J51)</f>
        <v>22</v>
      </c>
      <c r="K52" s="25">
        <f t="shared" si="103"/>
        <v>27</v>
      </c>
      <c r="L52" s="25">
        <f t="shared" si="103"/>
        <v>30</v>
      </c>
      <c r="M52" s="25">
        <f t="shared" si="103"/>
        <v>18</v>
      </c>
      <c r="N52" s="25">
        <f t="shared" si="103"/>
        <v>11</v>
      </c>
      <c r="O52" s="137">
        <f t="shared" si="103"/>
        <v>27</v>
      </c>
      <c r="P52" s="137">
        <f t="shared" si="103"/>
        <v>24</v>
      </c>
      <c r="Q52" s="26">
        <f t="shared" si="103"/>
        <v>3</v>
      </c>
      <c r="R52" s="27">
        <f t="shared" si="103"/>
        <v>213</v>
      </c>
      <c r="S52" s="25">
        <f t="shared" si="103"/>
        <v>341</v>
      </c>
      <c r="T52" s="25">
        <f t="shared" si="103"/>
        <v>429</v>
      </c>
      <c r="U52" s="25">
        <f t="shared" si="103"/>
        <v>379</v>
      </c>
      <c r="V52" s="25">
        <f t="shared" si="103"/>
        <v>449</v>
      </c>
      <c r="W52" s="25">
        <f t="shared" si="103"/>
        <v>358</v>
      </c>
      <c r="X52" s="137">
        <f t="shared" si="103"/>
        <v>371</v>
      </c>
      <c r="Y52" s="137">
        <f t="shared" si="103"/>
        <v>18</v>
      </c>
      <c r="Z52" s="28">
        <f t="shared" ref="Z52:Z63" si="104">(B52/$B$96)</f>
        <v>1.9404653052931018E-2</v>
      </c>
      <c r="AA52" s="29">
        <f t="shared" ref="AA52:AA63" si="105">(C52/$C$96)</f>
        <v>3.0742118660661837E-2</v>
      </c>
      <c r="AB52" s="29">
        <f t="shared" ref="AB52:AB63" si="106">(D52/$D$96)</f>
        <v>3.9056382145653878E-2</v>
      </c>
      <c r="AC52" s="29">
        <f t="shared" si="80"/>
        <v>3.5849056603773584E-2</v>
      </c>
      <c r="AD52" s="29">
        <f t="shared" si="81"/>
        <v>4.2196531791907514E-2</v>
      </c>
      <c r="AE52" s="29">
        <f t="shared" si="82"/>
        <v>3.2045696582437798E-2</v>
      </c>
      <c r="AF52" s="30">
        <f t="shared" si="83"/>
        <v>4.4595810307158465E-2</v>
      </c>
      <c r="AG52" s="30">
        <f t="shared" si="36"/>
        <v>3.185389679337439E-3</v>
      </c>
      <c r="AH52" s="28">
        <f t="shared" ref="AH52:AH63" si="107">(J52/$J$96)</f>
        <v>1.089108910891089E-2</v>
      </c>
      <c r="AI52" s="29">
        <f t="shared" ref="AI52:AI63" si="108">(K52/$K$96)</f>
        <v>1.1578044596912522E-2</v>
      </c>
      <c r="AJ52" s="29">
        <f t="shared" ref="AJ52:AJ63" si="109">(L52/$L$96)</f>
        <v>6.7552353073632061E-3</v>
      </c>
      <c r="AK52" s="29">
        <f t="shared" si="84"/>
        <v>2.6536930561698365E-3</v>
      </c>
      <c r="AL52" s="29">
        <f t="shared" si="85"/>
        <v>1.8854988001371271E-3</v>
      </c>
      <c r="AM52" s="29">
        <f t="shared" si="86"/>
        <v>4.8569886670264432E-3</v>
      </c>
      <c r="AN52" s="30">
        <f t="shared" si="87"/>
        <v>5.5427251732101616E-3</v>
      </c>
      <c r="AO52" s="30">
        <f t="shared" si="38"/>
        <v>6.8760027504011006E-4</v>
      </c>
      <c r="AP52" s="28">
        <f t="shared" ref="AP52:AP63" si="110">(R52/$R$96)</f>
        <v>1.7954986091207957E-2</v>
      </c>
      <c r="AQ52" s="29">
        <f t="shared" ref="AQ52:AQ63" si="111">(S52/$S$96)</f>
        <v>2.7179977682129763E-2</v>
      </c>
      <c r="AR52" s="30">
        <f t="shared" ref="AR52:AR63" si="112">(T52/$T$96)</f>
        <v>2.9269291123695161E-2</v>
      </c>
      <c r="AS52" s="30">
        <f t="shared" si="88"/>
        <v>2.2488577701299473E-2</v>
      </c>
      <c r="AT52" s="30">
        <f t="shared" si="89"/>
        <v>2.7692117922782779E-2</v>
      </c>
      <c r="AU52" s="30">
        <f t="shared" si="90"/>
        <v>2.2532729103726081E-2</v>
      </c>
      <c r="AV52" s="30">
        <f t="shared" si="91"/>
        <v>3.0633308562463876E-2</v>
      </c>
      <c r="AW52" s="154">
        <f t="shared" si="41"/>
        <v>1.984126984126984E-3</v>
      </c>
      <c r="AX52" s="2"/>
      <c r="AY52" s="91" t="s">
        <v>86</v>
      </c>
      <c r="AZ52" s="167"/>
      <c r="BA52" s="96"/>
      <c r="BB52" s="97"/>
      <c r="BC52" s="1"/>
      <c r="BD52" s="91" t="s">
        <v>86</v>
      </c>
      <c r="BE52" s="167"/>
      <c r="BF52" s="96"/>
      <c r="BG52" s="97"/>
      <c r="BH52" s="1"/>
      <c r="BI52" s="91" t="s">
        <v>93</v>
      </c>
      <c r="BJ52" s="167"/>
      <c r="BK52" s="96"/>
      <c r="BL52" s="97"/>
      <c r="BM52" s="1"/>
      <c r="BN52" s="91" t="s">
        <v>22</v>
      </c>
      <c r="BO52" s="167">
        <v>7.6365441906653425E-2</v>
      </c>
      <c r="BP52" s="96">
        <v>0.29765590446704998</v>
      </c>
      <c r="BQ52" s="97">
        <v>0.16543048715362249</v>
      </c>
      <c r="BR52" s="1"/>
      <c r="BS52" s="91" t="s">
        <v>22</v>
      </c>
      <c r="BT52" s="167">
        <v>8.5452793834296728E-2</v>
      </c>
      <c r="BU52" s="96">
        <v>0.13575591360987316</v>
      </c>
      <c r="BV52" s="97">
        <v>0.10355248550635253</v>
      </c>
      <c r="BW52" s="1"/>
      <c r="BX52" s="112" t="s">
        <v>48</v>
      </c>
      <c r="BY52" s="171">
        <v>8.4519314551263436E-2</v>
      </c>
      <c r="BZ52" s="172">
        <v>1.4031300593631947E-2</v>
      </c>
      <c r="CA52" s="173">
        <v>5.9856495468277947E-2</v>
      </c>
      <c r="CB52" s="1"/>
      <c r="CC52" s="112" t="s">
        <v>48</v>
      </c>
      <c r="CD52" s="175">
        <v>9.2019020691427839E-2</v>
      </c>
      <c r="CE52" s="177">
        <v>2.1478060046189375E-2</v>
      </c>
      <c r="CF52" s="179">
        <v>6.6798777970440093E-2</v>
      </c>
      <c r="CG52" s="1"/>
      <c r="CH52" s="13" t="s">
        <v>69</v>
      </c>
      <c r="CI52" s="229"/>
      <c r="CJ52" s="229"/>
      <c r="CK52" s="224"/>
      <c r="CL52" s="1"/>
      <c r="CM52" s="1"/>
      <c r="CN52" s="1"/>
      <c r="CO52" s="1"/>
      <c r="CP52" s="1"/>
      <c r="CQ52" s="2"/>
    </row>
    <row r="53" spans="1:95" ht="15.75" thickTop="1" x14ac:dyDescent="0.25">
      <c r="A53" s="3" t="s">
        <v>21</v>
      </c>
      <c r="B53" s="4">
        <f t="shared" ref="B53:D57" si="113">R53-J53</f>
        <v>330</v>
      </c>
      <c r="C53" s="5">
        <f t="shared" si="113"/>
        <v>596</v>
      </c>
      <c r="D53" s="5">
        <f t="shared" si="113"/>
        <v>834</v>
      </c>
      <c r="E53" s="5">
        <f t="shared" si="99"/>
        <v>532</v>
      </c>
      <c r="F53" s="5">
        <f t="shared" si="100"/>
        <v>531</v>
      </c>
      <c r="G53" s="5">
        <f t="shared" si="101"/>
        <v>403</v>
      </c>
      <c r="H53" s="5">
        <f t="shared" si="102"/>
        <v>374</v>
      </c>
      <c r="I53" s="5">
        <f t="shared" si="102"/>
        <v>276</v>
      </c>
      <c r="J53" s="4">
        <v>126</v>
      </c>
      <c r="K53" s="5">
        <v>129</v>
      </c>
      <c r="L53" s="5">
        <v>233</v>
      </c>
      <c r="M53" s="5">
        <v>196</v>
      </c>
      <c r="N53" s="5">
        <v>283</v>
      </c>
      <c r="O53" s="8">
        <v>260</v>
      </c>
      <c r="P53" s="8">
        <v>375</v>
      </c>
      <c r="Q53" s="6">
        <v>140</v>
      </c>
      <c r="R53" s="7">
        <v>456</v>
      </c>
      <c r="S53" s="5">
        <v>725</v>
      </c>
      <c r="T53" s="5">
        <v>1067</v>
      </c>
      <c r="U53" s="5">
        <v>728</v>
      </c>
      <c r="V53" s="5">
        <v>814</v>
      </c>
      <c r="W53" s="5">
        <v>663</v>
      </c>
      <c r="X53" s="8">
        <v>749</v>
      </c>
      <c r="Y53" s="6">
        <v>416</v>
      </c>
      <c r="Z53" s="9">
        <f t="shared" si="104"/>
        <v>3.3526363913441021E-2</v>
      </c>
      <c r="AA53" s="10">
        <f t="shared" si="105"/>
        <v>5.8351282553358134E-2</v>
      </c>
      <c r="AB53" s="10">
        <f t="shared" si="106"/>
        <v>8.1636648394675021E-2</v>
      </c>
      <c r="AC53" s="10">
        <f t="shared" si="80"/>
        <v>5.2830188679245285E-2</v>
      </c>
      <c r="AD53" s="10">
        <f t="shared" si="81"/>
        <v>5.1156069364161852E-2</v>
      </c>
      <c r="AE53" s="10">
        <f t="shared" si="82"/>
        <v>3.9016361700067767E-2</v>
      </c>
      <c r="AF53" s="12">
        <f t="shared" si="83"/>
        <v>4.8065801310885489E-2</v>
      </c>
      <c r="AG53" s="12">
        <f t="shared" si="36"/>
        <v>5.8611170099808874E-2</v>
      </c>
      <c r="AH53" s="9">
        <f t="shared" si="107"/>
        <v>6.2376237623762376E-2</v>
      </c>
      <c r="AI53" s="10">
        <f t="shared" si="108"/>
        <v>5.5317324185248713E-2</v>
      </c>
      <c r="AJ53" s="10">
        <f t="shared" si="109"/>
        <v>5.2465660887187571E-2</v>
      </c>
      <c r="AK53" s="10">
        <f t="shared" si="84"/>
        <v>2.8895768833849329E-2</v>
      </c>
      <c r="AL53" s="10">
        <f t="shared" si="85"/>
        <v>4.8508741858073363E-2</v>
      </c>
      <c r="AM53" s="10">
        <f t="shared" si="86"/>
        <v>4.6771001978773159E-2</v>
      </c>
      <c r="AN53" s="12">
        <f t="shared" si="87"/>
        <v>8.6605080831408776E-2</v>
      </c>
      <c r="AO53" s="12">
        <f t="shared" si="38"/>
        <v>3.2088012835205133E-2</v>
      </c>
      <c r="AP53" s="9">
        <f t="shared" si="110"/>
        <v>3.8438843462867738E-2</v>
      </c>
      <c r="AQ53" s="10">
        <f t="shared" si="111"/>
        <v>5.7787342579308149E-2</v>
      </c>
      <c r="AR53" s="12">
        <f t="shared" si="112"/>
        <v>7.2797980487139258E-2</v>
      </c>
      <c r="AS53" s="41">
        <f t="shared" si="88"/>
        <v>4.3197056903815347E-2</v>
      </c>
      <c r="AT53" s="41">
        <f t="shared" si="89"/>
        <v>5.0203527815468114E-2</v>
      </c>
      <c r="AU53" s="12">
        <f t="shared" si="90"/>
        <v>4.1729607250755286E-2</v>
      </c>
      <c r="AV53" s="12">
        <f t="shared" si="91"/>
        <v>6.1844604078936501E-2</v>
      </c>
      <c r="AW53" s="11">
        <f t="shared" si="41"/>
        <v>4.585537918871252E-2</v>
      </c>
      <c r="AX53" s="1"/>
      <c r="AY53" s="76"/>
      <c r="AZ53" s="76"/>
      <c r="BA53" s="76"/>
      <c r="BB53" s="76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3" t="s">
        <v>93</v>
      </c>
      <c r="CI53" s="221"/>
      <c r="CJ53" s="221"/>
      <c r="CK53" s="224"/>
      <c r="CL53" s="1"/>
      <c r="CM53" s="1"/>
      <c r="CN53" s="1"/>
      <c r="CO53" s="1"/>
      <c r="CP53" s="1"/>
      <c r="CQ53" s="2"/>
    </row>
    <row r="54" spans="1:95" x14ac:dyDescent="0.25">
      <c r="A54" s="3" t="s">
        <v>22</v>
      </c>
      <c r="B54" s="4">
        <f t="shared" si="113"/>
        <v>697</v>
      </c>
      <c r="C54" s="5">
        <f t="shared" si="113"/>
        <v>1342</v>
      </c>
      <c r="D54" s="5">
        <f t="shared" si="113"/>
        <v>1175</v>
      </c>
      <c r="E54" s="5">
        <f t="shared" si="99"/>
        <v>769</v>
      </c>
      <c r="F54" s="5">
        <f t="shared" si="100"/>
        <v>887</v>
      </c>
      <c r="G54" s="5">
        <f t="shared" si="101"/>
        <v>683</v>
      </c>
      <c r="H54" s="5">
        <f t="shared" si="102"/>
        <v>619</v>
      </c>
      <c r="I54" s="5">
        <f t="shared" si="102"/>
        <v>229</v>
      </c>
      <c r="J54" s="4">
        <v>308</v>
      </c>
      <c r="K54" s="5">
        <v>363</v>
      </c>
      <c r="L54" s="5">
        <v>722</v>
      </c>
      <c r="M54" s="5">
        <v>2019</v>
      </c>
      <c r="N54" s="5">
        <v>792</v>
      </c>
      <c r="O54" s="8">
        <v>682</v>
      </c>
      <c r="P54" s="8">
        <v>454</v>
      </c>
      <c r="Q54" s="6">
        <v>304</v>
      </c>
      <c r="R54" s="7">
        <v>1005</v>
      </c>
      <c r="S54" s="5">
        <v>1705</v>
      </c>
      <c r="T54" s="5">
        <v>1897</v>
      </c>
      <c r="U54" s="5">
        <v>2788</v>
      </c>
      <c r="V54" s="5">
        <v>1679</v>
      </c>
      <c r="W54" s="5">
        <v>1365</v>
      </c>
      <c r="X54" s="8">
        <v>1073</v>
      </c>
      <c r="Y54" s="6">
        <v>533</v>
      </c>
      <c r="Z54" s="9">
        <f t="shared" si="104"/>
        <v>7.0811744386873918E-2</v>
      </c>
      <c r="AA54" s="10">
        <f t="shared" si="105"/>
        <v>0.13138829058155474</v>
      </c>
      <c r="AB54" s="10">
        <f t="shared" si="106"/>
        <v>0.11501566170712607</v>
      </c>
      <c r="AC54" s="10">
        <f t="shared" si="80"/>
        <v>7.6365441906653425E-2</v>
      </c>
      <c r="AD54" s="10">
        <f t="shared" si="81"/>
        <v>8.5452793834296728E-2</v>
      </c>
      <c r="AE54" s="10">
        <f t="shared" si="82"/>
        <v>6.6124503824184333E-2</v>
      </c>
      <c r="AF54" s="12">
        <f t="shared" si="83"/>
        <v>7.9552756715075182E-2</v>
      </c>
      <c r="AG54" s="12">
        <f t="shared" si="36"/>
        <v>4.8630282437884899E-2</v>
      </c>
      <c r="AH54" s="9">
        <f t="shared" si="107"/>
        <v>0.15247524752475247</v>
      </c>
      <c r="AI54" s="10">
        <f t="shared" si="108"/>
        <v>0.15566037735849056</v>
      </c>
      <c r="AJ54" s="10">
        <f t="shared" si="109"/>
        <v>0.16257599639720782</v>
      </c>
      <c r="AK54" s="10">
        <f t="shared" si="84"/>
        <v>0.29765590446704998</v>
      </c>
      <c r="AL54" s="10">
        <f t="shared" si="85"/>
        <v>0.13575591360987316</v>
      </c>
      <c r="AM54" s="10">
        <f t="shared" si="86"/>
        <v>0.12268393595970498</v>
      </c>
      <c r="AN54" s="12">
        <f t="shared" si="87"/>
        <v>0.1048498845265589</v>
      </c>
      <c r="AO54" s="12">
        <f t="shared" si="38"/>
        <v>6.9676827870731151E-2</v>
      </c>
      <c r="AP54" s="9">
        <f t="shared" si="110"/>
        <v>8.4717187895136131E-2</v>
      </c>
      <c r="AQ54" s="10">
        <f t="shared" si="111"/>
        <v>0.13589988841064882</v>
      </c>
      <c r="AR54" s="12">
        <f t="shared" si="112"/>
        <v>0.12942621273111823</v>
      </c>
      <c r="AS54" s="41">
        <f t="shared" si="88"/>
        <v>0.16543048715362249</v>
      </c>
      <c r="AT54" s="41">
        <f t="shared" si="89"/>
        <v>0.10355248550635253</v>
      </c>
      <c r="AU54" s="12">
        <f t="shared" si="90"/>
        <v>8.5913897280966767E-2</v>
      </c>
      <c r="AV54" s="12">
        <f t="shared" si="91"/>
        <v>8.85971430930559E-2</v>
      </c>
      <c r="AW54" s="11">
        <f t="shared" si="41"/>
        <v>5.8752204585537919E-2</v>
      </c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3" t="s">
        <v>84</v>
      </c>
      <c r="CI54" s="229"/>
      <c r="CJ54" s="229"/>
      <c r="CK54" s="224"/>
      <c r="CL54" s="1"/>
      <c r="CM54" s="1"/>
      <c r="CN54" s="1"/>
      <c r="CO54" s="1"/>
      <c r="CP54" s="1"/>
      <c r="CQ54" s="2"/>
    </row>
    <row r="55" spans="1:95" ht="15.75" thickBot="1" x14ac:dyDescent="0.3">
      <c r="A55" s="3" t="s">
        <v>23</v>
      </c>
      <c r="B55" s="4">
        <f t="shared" si="113"/>
        <v>14</v>
      </c>
      <c r="C55" s="5">
        <f t="shared" si="113"/>
        <v>8</v>
      </c>
      <c r="D55" s="5">
        <f t="shared" si="113"/>
        <v>161</v>
      </c>
      <c r="E55" s="5">
        <f t="shared" si="99"/>
        <v>198</v>
      </c>
      <c r="F55" s="5">
        <f t="shared" si="100"/>
        <v>33</v>
      </c>
      <c r="G55" s="5">
        <f t="shared" si="101"/>
        <v>9</v>
      </c>
      <c r="H55" s="5">
        <f t="shared" si="102"/>
        <v>48</v>
      </c>
      <c r="I55" s="5">
        <f t="shared" si="102"/>
        <v>59</v>
      </c>
      <c r="J55" s="4">
        <v>1</v>
      </c>
      <c r="K55" s="5">
        <v>0</v>
      </c>
      <c r="L55" s="5">
        <v>0</v>
      </c>
      <c r="M55" s="5">
        <v>1</v>
      </c>
      <c r="N55" s="5">
        <v>0</v>
      </c>
      <c r="O55" s="8">
        <v>1</v>
      </c>
      <c r="P55" s="8">
        <v>1</v>
      </c>
      <c r="Q55" s="6">
        <v>0</v>
      </c>
      <c r="R55" s="7">
        <v>15</v>
      </c>
      <c r="S55" s="5">
        <v>8</v>
      </c>
      <c r="T55" s="5">
        <v>161</v>
      </c>
      <c r="U55" s="5">
        <v>199</v>
      </c>
      <c r="V55" s="5">
        <v>33</v>
      </c>
      <c r="W55" s="5">
        <v>10</v>
      </c>
      <c r="X55" s="8">
        <v>49</v>
      </c>
      <c r="Y55" s="6">
        <v>59</v>
      </c>
      <c r="Z55" s="9">
        <f t="shared" si="104"/>
        <v>1.422330590267195E-3</v>
      </c>
      <c r="AA55" s="10">
        <f t="shared" si="105"/>
        <v>7.8323869199138434E-4</v>
      </c>
      <c r="AB55" s="10">
        <f t="shared" si="106"/>
        <v>1.5759592795614723E-2</v>
      </c>
      <c r="AC55" s="10">
        <f t="shared" si="80"/>
        <v>1.9662363455809333E-2</v>
      </c>
      <c r="AD55" s="10">
        <f t="shared" si="81"/>
        <v>3.1791907514450869E-3</v>
      </c>
      <c r="AE55" s="10">
        <f t="shared" si="82"/>
        <v>8.7133313970374669E-4</v>
      </c>
      <c r="AF55" s="12">
        <f t="shared" si="83"/>
        <v>6.1688728955147151E-3</v>
      </c>
      <c r="AG55" s="12">
        <f t="shared" si="36"/>
        <v>1.2529199405393926E-2</v>
      </c>
      <c r="AH55" s="9">
        <f t="shared" si="107"/>
        <v>4.9504950495049506E-4</v>
      </c>
      <c r="AI55" s="10">
        <f t="shared" si="108"/>
        <v>0</v>
      </c>
      <c r="AJ55" s="10">
        <f t="shared" si="109"/>
        <v>0</v>
      </c>
      <c r="AK55" s="10">
        <f t="shared" si="84"/>
        <v>1.4742739200943535E-4</v>
      </c>
      <c r="AL55" s="10">
        <f t="shared" si="85"/>
        <v>0</v>
      </c>
      <c r="AM55" s="10">
        <f t="shared" si="86"/>
        <v>1.7988846914912754E-4</v>
      </c>
      <c r="AN55" s="12">
        <f t="shared" si="87"/>
        <v>2.3094688221709007E-4</v>
      </c>
      <c r="AO55" s="12">
        <f t="shared" si="38"/>
        <v>0</v>
      </c>
      <c r="AP55" s="9">
        <f t="shared" si="110"/>
        <v>1.2644356402259126E-3</v>
      </c>
      <c r="AQ55" s="10">
        <f t="shared" si="111"/>
        <v>6.3765343535788295E-4</v>
      </c>
      <c r="AR55" s="12">
        <f t="shared" si="112"/>
        <v>1.0984512519615202E-2</v>
      </c>
      <c r="AS55" s="41">
        <f t="shared" si="88"/>
        <v>1.1807986708597876E-2</v>
      </c>
      <c r="AT55" s="41">
        <f t="shared" si="89"/>
        <v>2.0352781546811396E-3</v>
      </c>
      <c r="AU55" s="12">
        <f t="shared" si="90"/>
        <v>6.2940584088620342E-4</v>
      </c>
      <c r="AV55" s="12">
        <f t="shared" si="91"/>
        <v>4.0459086780612668E-3</v>
      </c>
      <c r="AW55" s="11">
        <f t="shared" si="41"/>
        <v>6.5035273368606698E-3</v>
      </c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232" t="s">
        <v>86</v>
      </c>
      <c r="CI55" s="247"/>
      <c r="CJ55" s="247"/>
      <c r="CK55" s="248"/>
      <c r="CL55" s="1"/>
      <c r="CM55" s="1"/>
      <c r="CN55" s="1"/>
      <c r="CO55" s="1"/>
      <c r="CP55" s="1"/>
      <c r="CQ55" s="2"/>
    </row>
    <row r="56" spans="1:95" x14ac:dyDescent="0.25">
      <c r="A56" s="3" t="s">
        <v>24</v>
      </c>
      <c r="B56" s="4">
        <f t="shared" si="113"/>
        <v>68</v>
      </c>
      <c r="C56" s="5">
        <f t="shared" si="113"/>
        <v>82</v>
      </c>
      <c r="D56" s="5">
        <f t="shared" si="113"/>
        <v>100</v>
      </c>
      <c r="E56" s="5">
        <f t="shared" si="99"/>
        <v>81</v>
      </c>
      <c r="F56" s="5">
        <f t="shared" si="100"/>
        <v>91</v>
      </c>
      <c r="G56" s="5">
        <f t="shared" si="101"/>
        <v>88</v>
      </c>
      <c r="H56" s="5">
        <f t="shared" si="102"/>
        <v>66</v>
      </c>
      <c r="I56" s="5">
        <f t="shared" si="102"/>
        <v>16</v>
      </c>
      <c r="J56" s="4">
        <v>3</v>
      </c>
      <c r="K56" s="5">
        <v>2</v>
      </c>
      <c r="L56" s="5">
        <v>1</v>
      </c>
      <c r="M56" s="5">
        <v>3</v>
      </c>
      <c r="N56" s="5">
        <v>5</v>
      </c>
      <c r="O56" s="8">
        <v>7</v>
      </c>
      <c r="P56" s="8">
        <v>3</v>
      </c>
      <c r="Q56" s="6">
        <v>1</v>
      </c>
      <c r="R56" s="7">
        <v>71</v>
      </c>
      <c r="S56" s="5">
        <v>84</v>
      </c>
      <c r="T56" s="5">
        <v>101</v>
      </c>
      <c r="U56" s="5">
        <v>84</v>
      </c>
      <c r="V56" s="5">
        <v>96</v>
      </c>
      <c r="W56" s="5">
        <v>95</v>
      </c>
      <c r="X56" s="8">
        <v>69</v>
      </c>
      <c r="Y56" s="6">
        <v>17</v>
      </c>
      <c r="Z56" s="9">
        <f t="shared" si="104"/>
        <v>6.9084628670120895E-3</v>
      </c>
      <c r="AA56" s="10">
        <f t="shared" si="105"/>
        <v>8.0281965929116898E-3</v>
      </c>
      <c r="AB56" s="10">
        <f t="shared" si="106"/>
        <v>9.7885669537979645E-3</v>
      </c>
      <c r="AC56" s="10">
        <f t="shared" si="80"/>
        <v>8.0436941410129102E-3</v>
      </c>
      <c r="AD56" s="10">
        <f t="shared" si="81"/>
        <v>8.7668593448940266E-3</v>
      </c>
      <c r="AE56" s="10">
        <f t="shared" si="82"/>
        <v>8.5197018104366355E-3</v>
      </c>
      <c r="AF56" s="12">
        <f t="shared" si="83"/>
        <v>8.482200231332733E-3</v>
      </c>
      <c r="AG56" s="12">
        <f t="shared" si="36"/>
        <v>3.3977489912932683E-3</v>
      </c>
      <c r="AH56" s="9">
        <f t="shared" si="107"/>
        <v>1.4851485148514852E-3</v>
      </c>
      <c r="AI56" s="10">
        <f t="shared" si="108"/>
        <v>8.576329331046312E-4</v>
      </c>
      <c r="AJ56" s="10">
        <f t="shared" si="109"/>
        <v>2.2517451024544022E-4</v>
      </c>
      <c r="AK56" s="10">
        <f t="shared" si="84"/>
        <v>4.4228217602830609E-4</v>
      </c>
      <c r="AL56" s="10">
        <f t="shared" si="85"/>
        <v>8.5704490915323962E-4</v>
      </c>
      <c r="AM56" s="10">
        <f t="shared" si="86"/>
        <v>1.2592192840438928E-3</v>
      </c>
      <c r="AN56" s="12">
        <f t="shared" si="87"/>
        <v>6.928406466512702E-4</v>
      </c>
      <c r="AO56" s="12">
        <f t="shared" si="38"/>
        <v>2.2920009168003668E-4</v>
      </c>
      <c r="AP56" s="9">
        <f t="shared" si="110"/>
        <v>5.9849953637359857E-3</v>
      </c>
      <c r="AQ56" s="10">
        <f t="shared" si="111"/>
        <v>6.6953610712577718E-3</v>
      </c>
      <c r="AR56" s="12">
        <f t="shared" si="112"/>
        <v>6.8909053694480452E-3</v>
      </c>
      <c r="AS56" s="41">
        <f t="shared" si="88"/>
        <v>4.9842757965940778E-3</v>
      </c>
      <c r="AT56" s="41">
        <f t="shared" si="89"/>
        <v>5.9208091772542252E-3</v>
      </c>
      <c r="AU56" s="12">
        <f t="shared" si="90"/>
        <v>5.9793554884189325E-3</v>
      </c>
      <c r="AV56" s="12">
        <f t="shared" si="91"/>
        <v>5.6972999752291304E-3</v>
      </c>
      <c r="AW56" s="11">
        <f t="shared" si="41"/>
        <v>1.8738977072310405E-3</v>
      </c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2"/>
    </row>
    <row r="57" spans="1:95" ht="15.75" thickBot="1" x14ac:dyDescent="0.3">
      <c r="A57" s="13" t="s">
        <v>36</v>
      </c>
      <c r="B57" s="14">
        <f t="shared" si="113"/>
        <v>16</v>
      </c>
      <c r="C57" s="15">
        <f t="shared" si="113"/>
        <v>31</v>
      </c>
      <c r="D57" s="15">
        <f t="shared" si="113"/>
        <v>20</v>
      </c>
      <c r="E57" s="15">
        <f t="shared" si="99"/>
        <v>36</v>
      </c>
      <c r="F57" s="15">
        <f t="shared" si="100"/>
        <v>8</v>
      </c>
      <c r="G57" s="15">
        <f t="shared" si="101"/>
        <v>20</v>
      </c>
      <c r="H57" s="15">
        <f t="shared" si="102"/>
        <v>12</v>
      </c>
      <c r="I57" s="15">
        <f t="shared" si="102"/>
        <v>11</v>
      </c>
      <c r="J57" s="14">
        <v>1</v>
      </c>
      <c r="K57" s="15">
        <v>0</v>
      </c>
      <c r="L57" s="15">
        <v>2</v>
      </c>
      <c r="M57" s="15">
        <v>1</v>
      </c>
      <c r="N57" s="15">
        <v>0</v>
      </c>
      <c r="O57" s="18">
        <v>1</v>
      </c>
      <c r="P57" s="18">
        <v>1</v>
      </c>
      <c r="Q57" s="16">
        <v>0</v>
      </c>
      <c r="R57" s="17">
        <v>17</v>
      </c>
      <c r="S57" s="15">
        <v>31</v>
      </c>
      <c r="T57" s="15">
        <v>22</v>
      </c>
      <c r="U57" s="15">
        <v>37</v>
      </c>
      <c r="V57" s="15">
        <v>8</v>
      </c>
      <c r="W57" s="15">
        <v>21</v>
      </c>
      <c r="X57" s="18">
        <v>13</v>
      </c>
      <c r="Y57" s="16">
        <v>11</v>
      </c>
      <c r="Z57" s="19">
        <f t="shared" si="104"/>
        <v>1.6255206745910799E-3</v>
      </c>
      <c r="AA57" s="20">
        <f t="shared" si="105"/>
        <v>3.0350499314666145E-3</v>
      </c>
      <c r="AB57" s="20">
        <f t="shared" si="106"/>
        <v>1.9577133907595929E-3</v>
      </c>
      <c r="AC57" s="10">
        <f t="shared" si="80"/>
        <v>3.5749751737835156E-3</v>
      </c>
      <c r="AD57" s="10">
        <f t="shared" si="81"/>
        <v>7.7071290944123315E-4</v>
      </c>
      <c r="AE57" s="10">
        <f t="shared" si="82"/>
        <v>1.936295866008326E-3</v>
      </c>
      <c r="AF57" s="12">
        <f t="shared" si="83"/>
        <v>1.5422182238786788E-3</v>
      </c>
      <c r="AG57" s="12">
        <f t="shared" si="36"/>
        <v>2.3359524315141218E-3</v>
      </c>
      <c r="AH57" s="19">
        <f t="shared" si="107"/>
        <v>4.9504950495049506E-4</v>
      </c>
      <c r="AI57" s="20">
        <f t="shared" si="108"/>
        <v>0</v>
      </c>
      <c r="AJ57" s="20">
        <f t="shared" si="109"/>
        <v>4.5034902049088043E-4</v>
      </c>
      <c r="AK57" s="10">
        <f t="shared" si="84"/>
        <v>1.4742739200943535E-4</v>
      </c>
      <c r="AL57" s="10">
        <f t="shared" si="85"/>
        <v>0</v>
      </c>
      <c r="AM57" s="10">
        <f t="shared" si="86"/>
        <v>1.7988846914912754E-4</v>
      </c>
      <c r="AN57" s="12">
        <f t="shared" si="87"/>
        <v>2.3094688221709007E-4</v>
      </c>
      <c r="AO57" s="12">
        <f t="shared" si="38"/>
        <v>0</v>
      </c>
      <c r="AP57" s="19">
        <f t="shared" si="110"/>
        <v>1.4330270589227008E-3</v>
      </c>
      <c r="AQ57" s="20">
        <f t="shared" si="111"/>
        <v>2.4709070620117968E-3</v>
      </c>
      <c r="AR57" s="22">
        <f t="shared" si="112"/>
        <v>1.5009892883946238E-3</v>
      </c>
      <c r="AS57" s="41">
        <f t="shared" si="88"/>
        <v>2.195454815166439E-3</v>
      </c>
      <c r="AT57" s="41">
        <f t="shared" si="89"/>
        <v>4.9340076477118536E-4</v>
      </c>
      <c r="AU57" s="12">
        <f t="shared" si="90"/>
        <v>1.3217522658610272E-3</v>
      </c>
      <c r="AV57" s="12">
        <f t="shared" si="91"/>
        <v>1.0734043431591116E-3</v>
      </c>
      <c r="AW57" s="11">
        <f t="shared" si="41"/>
        <v>1.2125220458553791E-3</v>
      </c>
      <c r="AX57" s="1"/>
      <c r="AY57" s="1"/>
      <c r="AZ57" s="1"/>
      <c r="BA57" s="1"/>
      <c r="BB57" s="1"/>
      <c r="BC57" s="133"/>
      <c r="BD57" s="133"/>
      <c r="BE57" s="133"/>
      <c r="BF57" s="133"/>
      <c r="BG57" s="133"/>
      <c r="BH57" s="133"/>
      <c r="BI57" s="133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2"/>
    </row>
    <row r="58" spans="1:95" ht="16.5" thickTop="1" thickBot="1" x14ac:dyDescent="0.3">
      <c r="A58" s="23" t="s">
        <v>57</v>
      </c>
      <c r="B58" s="24">
        <f>R58-J58</f>
        <v>98</v>
      </c>
      <c r="C58" s="25">
        <f t="shared" ref="C58" si="114">S58-K58</f>
        <v>121</v>
      </c>
      <c r="D58" s="25">
        <f t="shared" ref="D58" si="115">T58-L58</f>
        <v>281</v>
      </c>
      <c r="E58" s="25">
        <f t="shared" si="99"/>
        <v>315</v>
      </c>
      <c r="F58" s="25">
        <f t="shared" si="100"/>
        <v>132</v>
      </c>
      <c r="G58" s="25">
        <f t="shared" si="101"/>
        <v>117</v>
      </c>
      <c r="H58" s="25">
        <f t="shared" si="102"/>
        <v>126</v>
      </c>
      <c r="I58" s="25">
        <f t="shared" si="102"/>
        <v>86</v>
      </c>
      <c r="J58" s="24">
        <f>SUM(J55:J57)</f>
        <v>5</v>
      </c>
      <c r="K58" s="25">
        <f t="shared" ref="K58:Y58" si="116">SUM(K55:K57)</f>
        <v>2</v>
      </c>
      <c r="L58" s="25">
        <f t="shared" si="116"/>
        <v>3</v>
      </c>
      <c r="M58" s="25">
        <f t="shared" si="116"/>
        <v>5</v>
      </c>
      <c r="N58" s="25">
        <f t="shared" si="116"/>
        <v>5</v>
      </c>
      <c r="O58" s="137">
        <f t="shared" si="116"/>
        <v>9</v>
      </c>
      <c r="P58" s="137">
        <f t="shared" si="116"/>
        <v>5</v>
      </c>
      <c r="Q58" s="26">
        <f t="shared" si="116"/>
        <v>1</v>
      </c>
      <c r="R58" s="27">
        <f t="shared" si="116"/>
        <v>103</v>
      </c>
      <c r="S58" s="25">
        <f t="shared" si="116"/>
        <v>123</v>
      </c>
      <c r="T58" s="25">
        <f t="shared" si="116"/>
        <v>284</v>
      </c>
      <c r="U58" s="25">
        <f t="shared" si="116"/>
        <v>320</v>
      </c>
      <c r="V58" s="25">
        <f t="shared" si="116"/>
        <v>137</v>
      </c>
      <c r="W58" s="25">
        <f t="shared" si="116"/>
        <v>126</v>
      </c>
      <c r="X58" s="137">
        <f t="shared" si="116"/>
        <v>131</v>
      </c>
      <c r="Y58" s="137">
        <f t="shared" si="116"/>
        <v>87</v>
      </c>
      <c r="Z58" s="28">
        <f t="shared" si="104"/>
        <v>9.9563141318703644E-3</v>
      </c>
      <c r="AA58" s="29">
        <f t="shared" si="105"/>
        <v>1.1846485216369688E-2</v>
      </c>
      <c r="AB58" s="29">
        <f t="shared" si="106"/>
        <v>2.750587314017228E-2</v>
      </c>
      <c r="AC58" s="29">
        <f t="shared" si="80"/>
        <v>3.128103277060576E-2</v>
      </c>
      <c r="AD58" s="29">
        <f t="shared" si="81"/>
        <v>1.2716763005780347E-2</v>
      </c>
      <c r="AE58" s="29">
        <f t="shared" si="82"/>
        <v>1.1327330816148708E-2</v>
      </c>
      <c r="AF58" s="30">
        <f t="shared" si="83"/>
        <v>1.6193291350726127E-2</v>
      </c>
      <c r="AG58" s="30">
        <f t="shared" si="36"/>
        <v>1.8262900828201315E-2</v>
      </c>
      <c r="AH58" s="28">
        <f t="shared" si="107"/>
        <v>2.4752475247524753E-3</v>
      </c>
      <c r="AI58" s="29">
        <f t="shared" si="108"/>
        <v>8.576329331046312E-4</v>
      </c>
      <c r="AJ58" s="29">
        <f t="shared" si="109"/>
        <v>6.755235307363207E-4</v>
      </c>
      <c r="AK58" s="29">
        <f t="shared" si="84"/>
        <v>7.3713696004717674E-4</v>
      </c>
      <c r="AL58" s="29">
        <f t="shared" si="85"/>
        <v>8.5704490915323962E-4</v>
      </c>
      <c r="AM58" s="29">
        <f t="shared" si="86"/>
        <v>1.6189962223421479E-3</v>
      </c>
      <c r="AN58" s="30">
        <f t="shared" si="87"/>
        <v>1.1547344110854503E-3</v>
      </c>
      <c r="AO58" s="30">
        <f t="shared" si="38"/>
        <v>2.2920009168003668E-4</v>
      </c>
      <c r="AP58" s="28">
        <f t="shared" si="110"/>
        <v>8.6824580628845991E-3</v>
      </c>
      <c r="AQ58" s="29">
        <f t="shared" si="111"/>
        <v>9.8039215686274508E-3</v>
      </c>
      <c r="AR58" s="30">
        <f t="shared" si="112"/>
        <v>1.937640717745787E-2</v>
      </c>
      <c r="AS58" s="30">
        <f t="shared" si="88"/>
        <v>1.8987717320358394E-2</v>
      </c>
      <c r="AT58" s="30">
        <f t="shared" si="89"/>
        <v>8.4494880967065505E-3</v>
      </c>
      <c r="AU58" s="30">
        <f t="shared" si="90"/>
        <v>7.930513595166163E-3</v>
      </c>
      <c r="AV58" s="30">
        <f t="shared" si="91"/>
        <v>1.0816612996449509E-2</v>
      </c>
      <c r="AW58" s="154">
        <f t="shared" si="41"/>
        <v>9.5899470899470894E-3</v>
      </c>
      <c r="AX58" s="1"/>
      <c r="AY58" s="1"/>
      <c r="AZ58" s="1"/>
      <c r="BA58" s="1"/>
      <c r="BB58" s="1"/>
      <c r="BC58" s="133"/>
      <c r="BD58" s="133"/>
      <c r="BE58" s="133"/>
      <c r="BF58" s="133"/>
      <c r="BG58" s="133"/>
      <c r="BH58" s="133"/>
      <c r="BI58" s="133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2"/>
    </row>
    <row r="59" spans="1:95" ht="15.75" thickTop="1" x14ac:dyDescent="0.25">
      <c r="A59" s="42" t="s">
        <v>59</v>
      </c>
      <c r="B59" s="195"/>
      <c r="C59" s="196"/>
      <c r="D59" s="33">
        <f t="shared" ref="D59:D63" si="117">T59-L59</f>
        <v>4</v>
      </c>
      <c r="E59" s="33">
        <f t="shared" si="99"/>
        <v>6</v>
      </c>
      <c r="F59" s="33">
        <f t="shared" si="100"/>
        <v>4</v>
      </c>
      <c r="G59" s="33">
        <f t="shared" si="101"/>
        <v>15</v>
      </c>
      <c r="H59" s="33">
        <f t="shared" si="102"/>
        <v>17</v>
      </c>
      <c r="I59" s="33">
        <f t="shared" si="102"/>
        <v>60</v>
      </c>
      <c r="J59" s="195"/>
      <c r="K59" s="196"/>
      <c r="L59" s="33">
        <v>0</v>
      </c>
      <c r="M59" s="33">
        <v>0</v>
      </c>
      <c r="N59" s="33">
        <v>6</v>
      </c>
      <c r="O59" s="44">
        <v>0</v>
      </c>
      <c r="P59" s="44">
        <v>2</v>
      </c>
      <c r="Q59" s="43">
        <v>2</v>
      </c>
      <c r="R59" s="206"/>
      <c r="S59" s="196"/>
      <c r="T59" s="33">
        <v>4</v>
      </c>
      <c r="U59" s="33">
        <v>6</v>
      </c>
      <c r="V59" s="33">
        <v>10</v>
      </c>
      <c r="W59" s="33">
        <v>15</v>
      </c>
      <c r="X59" s="44">
        <v>19</v>
      </c>
      <c r="Y59" s="43">
        <v>62</v>
      </c>
      <c r="Z59" s="38">
        <f t="shared" si="104"/>
        <v>0</v>
      </c>
      <c r="AA59" s="39">
        <f t="shared" si="105"/>
        <v>0</v>
      </c>
      <c r="AB59" s="39">
        <f t="shared" si="106"/>
        <v>3.9154267815191856E-4</v>
      </c>
      <c r="AC59" s="10">
        <f t="shared" si="80"/>
        <v>5.9582919563058593E-4</v>
      </c>
      <c r="AD59" s="10">
        <f t="shared" si="81"/>
        <v>3.8535645472061658E-4</v>
      </c>
      <c r="AE59" s="10">
        <f t="shared" si="82"/>
        <v>1.4522218995062445E-3</v>
      </c>
      <c r="AF59" s="12">
        <f t="shared" si="83"/>
        <v>2.1848091504947948E-3</v>
      </c>
      <c r="AG59" s="12">
        <f t="shared" si="36"/>
        <v>1.2741558717349756E-2</v>
      </c>
      <c r="AH59" s="38">
        <f t="shared" si="107"/>
        <v>0</v>
      </c>
      <c r="AI59" s="39">
        <f t="shared" si="108"/>
        <v>0</v>
      </c>
      <c r="AJ59" s="39">
        <f t="shared" si="109"/>
        <v>0</v>
      </c>
      <c r="AK59" s="10">
        <f t="shared" si="84"/>
        <v>0</v>
      </c>
      <c r="AL59" s="10">
        <f t="shared" si="85"/>
        <v>1.0284538909838875E-3</v>
      </c>
      <c r="AM59" s="10">
        <f t="shared" si="86"/>
        <v>0</v>
      </c>
      <c r="AN59" s="12">
        <f t="shared" si="87"/>
        <v>4.6189376443418013E-4</v>
      </c>
      <c r="AO59" s="12">
        <f t="shared" si="38"/>
        <v>4.5840018336007336E-4</v>
      </c>
      <c r="AP59" s="38">
        <f t="shared" si="110"/>
        <v>0</v>
      </c>
      <c r="AQ59" s="39">
        <f t="shared" si="111"/>
        <v>0</v>
      </c>
      <c r="AR59" s="41">
        <f t="shared" si="112"/>
        <v>2.7290714334447704E-4</v>
      </c>
      <c r="AS59" s="41">
        <f t="shared" si="88"/>
        <v>3.5601969975671986E-4</v>
      </c>
      <c r="AT59" s="41">
        <f t="shared" si="89"/>
        <v>6.167509559639817E-4</v>
      </c>
      <c r="AU59" s="12">
        <f t="shared" si="90"/>
        <v>9.4410876132930519E-4</v>
      </c>
      <c r="AV59" s="12">
        <f t="shared" si="91"/>
        <v>1.5688217323094706E-3</v>
      </c>
      <c r="AW59" s="11">
        <f t="shared" si="41"/>
        <v>6.8342151675485005E-3</v>
      </c>
      <c r="AX59" s="1"/>
      <c r="AY59" s="1"/>
      <c r="AZ59" s="1"/>
      <c r="BA59" s="1"/>
      <c r="BB59" s="1"/>
      <c r="BC59" s="133"/>
      <c r="BD59" s="133"/>
      <c r="BE59" s="133"/>
      <c r="BF59" s="133"/>
      <c r="BG59" s="133"/>
      <c r="BH59" s="133"/>
      <c r="BI59" s="133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2"/>
    </row>
    <row r="60" spans="1:95" x14ac:dyDescent="0.25">
      <c r="A60" s="42" t="s">
        <v>60</v>
      </c>
      <c r="B60" s="32">
        <f t="shared" ref="B60:B62" si="118">R60-J60</f>
        <v>49</v>
      </c>
      <c r="C60" s="33">
        <f t="shared" ref="C60:C63" si="119">S60-K60</f>
        <v>69</v>
      </c>
      <c r="D60" s="33">
        <f t="shared" si="117"/>
        <v>74</v>
      </c>
      <c r="E60" s="33">
        <f t="shared" si="99"/>
        <v>21</v>
      </c>
      <c r="F60" s="33">
        <f t="shared" si="100"/>
        <v>18</v>
      </c>
      <c r="G60" s="33">
        <f t="shared" si="101"/>
        <v>16</v>
      </c>
      <c r="H60" s="33">
        <f t="shared" si="102"/>
        <v>17</v>
      </c>
      <c r="I60" s="196"/>
      <c r="J60" s="32">
        <v>6</v>
      </c>
      <c r="K60" s="33">
        <v>4</v>
      </c>
      <c r="L60" s="33">
        <v>3</v>
      </c>
      <c r="M60" s="33">
        <v>3</v>
      </c>
      <c r="N60" s="33">
        <v>5</v>
      </c>
      <c r="O60" s="44">
        <v>2</v>
      </c>
      <c r="P60" s="44">
        <v>7</v>
      </c>
      <c r="Q60" s="198"/>
      <c r="R60" s="36">
        <v>55</v>
      </c>
      <c r="S60" s="33">
        <v>73</v>
      </c>
      <c r="T60" s="33">
        <v>77</v>
      </c>
      <c r="U60" s="33">
        <v>24</v>
      </c>
      <c r="V60" s="33">
        <v>23</v>
      </c>
      <c r="W60" s="33">
        <v>18</v>
      </c>
      <c r="X60" s="44">
        <v>24</v>
      </c>
      <c r="Y60" s="198"/>
      <c r="Z60" s="38">
        <f t="shared" si="104"/>
        <v>4.9781570659351822E-3</v>
      </c>
      <c r="AA60" s="39">
        <f t="shared" si="105"/>
        <v>6.7554337184256904E-3</v>
      </c>
      <c r="AB60" s="39">
        <f t="shared" si="106"/>
        <v>7.2435395458104934E-3</v>
      </c>
      <c r="AC60" s="10">
        <f t="shared" si="80"/>
        <v>2.0854021847070505E-3</v>
      </c>
      <c r="AD60" s="10">
        <f t="shared" si="81"/>
        <v>1.7341040462427746E-3</v>
      </c>
      <c r="AE60" s="10">
        <f t="shared" si="82"/>
        <v>1.5490366928066609E-3</v>
      </c>
      <c r="AF60" s="12">
        <f t="shared" si="83"/>
        <v>2.1848091504947948E-3</v>
      </c>
      <c r="AG60" s="215"/>
      <c r="AH60" s="38">
        <f t="shared" si="107"/>
        <v>2.9702970297029703E-3</v>
      </c>
      <c r="AI60" s="39">
        <f t="shared" si="108"/>
        <v>1.7152658662092624E-3</v>
      </c>
      <c r="AJ60" s="39">
        <f t="shared" si="109"/>
        <v>6.755235307363207E-4</v>
      </c>
      <c r="AK60" s="10">
        <f t="shared" si="84"/>
        <v>4.4228217602830609E-4</v>
      </c>
      <c r="AL60" s="10">
        <f t="shared" si="85"/>
        <v>8.5704490915323962E-4</v>
      </c>
      <c r="AM60" s="10">
        <f t="shared" si="86"/>
        <v>3.5977693829825508E-4</v>
      </c>
      <c r="AN60" s="12">
        <f t="shared" si="87"/>
        <v>1.6166281755196305E-3</v>
      </c>
      <c r="AO60" s="215"/>
      <c r="AP60" s="38">
        <f t="shared" si="110"/>
        <v>4.636264014161679E-3</v>
      </c>
      <c r="AQ60" s="39">
        <f t="shared" si="111"/>
        <v>5.8185875976406827E-3</v>
      </c>
      <c r="AR60" s="41">
        <f t="shared" si="112"/>
        <v>5.2534625093811835E-3</v>
      </c>
      <c r="AS60" s="41">
        <f t="shared" si="88"/>
        <v>1.4240787990268794E-3</v>
      </c>
      <c r="AT60" s="41">
        <f t="shared" si="89"/>
        <v>1.4185271987171581E-3</v>
      </c>
      <c r="AU60" s="12">
        <f t="shared" si="90"/>
        <v>1.1329305135951663E-3</v>
      </c>
      <c r="AV60" s="12">
        <f t="shared" si="91"/>
        <v>1.9816695566014365E-3</v>
      </c>
      <c r="AW60" s="224"/>
      <c r="AX60" s="1"/>
      <c r="AY60" s="1"/>
      <c r="AZ60" s="1"/>
      <c r="BA60" s="1"/>
      <c r="BB60" s="1"/>
      <c r="BC60" s="133"/>
      <c r="BD60" s="133"/>
      <c r="BE60" s="133"/>
      <c r="BF60" s="133"/>
      <c r="BG60" s="133"/>
      <c r="BH60" s="133"/>
      <c r="BI60" s="133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2"/>
    </row>
    <row r="61" spans="1:95" x14ac:dyDescent="0.25">
      <c r="A61" s="3" t="s">
        <v>25</v>
      </c>
      <c r="B61" s="4">
        <f t="shared" si="118"/>
        <v>2</v>
      </c>
      <c r="C61" s="5">
        <f t="shared" si="119"/>
        <v>5</v>
      </c>
      <c r="D61" s="5">
        <f t="shared" si="117"/>
        <v>5</v>
      </c>
      <c r="E61" s="5">
        <f t="shared" si="99"/>
        <v>2</v>
      </c>
      <c r="F61" s="5">
        <f t="shared" si="100"/>
        <v>3</v>
      </c>
      <c r="G61" s="5">
        <f t="shared" si="101"/>
        <v>9</v>
      </c>
      <c r="H61" s="5">
        <f t="shared" si="102"/>
        <v>3</v>
      </c>
      <c r="I61" s="5">
        <f t="shared" si="102"/>
        <v>0</v>
      </c>
      <c r="J61" s="4">
        <v>0</v>
      </c>
      <c r="K61" s="5">
        <v>1</v>
      </c>
      <c r="L61" s="5">
        <v>0</v>
      </c>
      <c r="M61" s="5">
        <v>0</v>
      </c>
      <c r="N61" s="5">
        <v>0</v>
      </c>
      <c r="O61" s="8">
        <v>3</v>
      </c>
      <c r="P61" s="8">
        <v>1</v>
      </c>
      <c r="Q61" s="6">
        <v>1</v>
      </c>
      <c r="R61" s="7">
        <v>2</v>
      </c>
      <c r="S61" s="5">
        <v>6</v>
      </c>
      <c r="T61" s="5">
        <v>5</v>
      </c>
      <c r="U61" s="5">
        <v>2</v>
      </c>
      <c r="V61" s="5">
        <v>3</v>
      </c>
      <c r="W61" s="5">
        <v>12</v>
      </c>
      <c r="X61" s="8">
        <v>4</v>
      </c>
      <c r="Y61" s="6">
        <v>1</v>
      </c>
      <c r="Z61" s="9">
        <f t="shared" si="104"/>
        <v>2.0319008432388499E-4</v>
      </c>
      <c r="AA61" s="10">
        <f t="shared" si="105"/>
        <v>4.895241824946152E-4</v>
      </c>
      <c r="AB61" s="10">
        <f t="shared" si="106"/>
        <v>4.8942834768989823E-4</v>
      </c>
      <c r="AC61" s="10">
        <f t="shared" si="80"/>
        <v>1.9860973187686197E-4</v>
      </c>
      <c r="AD61" s="10">
        <f t="shared" si="81"/>
        <v>2.8901734104046245E-4</v>
      </c>
      <c r="AE61" s="10">
        <f t="shared" si="82"/>
        <v>8.7133313970374669E-4</v>
      </c>
      <c r="AF61" s="12">
        <f t="shared" si="83"/>
        <v>3.8555455596966969E-4</v>
      </c>
      <c r="AG61" s="12">
        <f t="shared" ref="AG61:AG71" si="120">(I61/$I$96)</f>
        <v>0</v>
      </c>
      <c r="AH61" s="9">
        <f t="shared" si="107"/>
        <v>0</v>
      </c>
      <c r="AI61" s="10">
        <f t="shared" si="108"/>
        <v>4.288164665523156E-4</v>
      </c>
      <c r="AJ61" s="10">
        <f t="shared" si="109"/>
        <v>0</v>
      </c>
      <c r="AK61" s="10">
        <f t="shared" si="84"/>
        <v>0</v>
      </c>
      <c r="AL61" s="10">
        <f t="shared" si="85"/>
        <v>0</v>
      </c>
      <c r="AM61" s="10">
        <f t="shared" si="86"/>
        <v>5.3966540744738263E-4</v>
      </c>
      <c r="AN61" s="12">
        <f t="shared" si="87"/>
        <v>2.3094688221709007E-4</v>
      </c>
      <c r="AO61" s="12">
        <f t="shared" ref="AO61:AO86" si="121">(Q61/$Q$96)</f>
        <v>2.2920009168003668E-4</v>
      </c>
      <c r="AP61" s="9">
        <f t="shared" si="110"/>
        <v>1.6859141869678834E-4</v>
      </c>
      <c r="AQ61" s="10">
        <f t="shared" si="111"/>
        <v>4.7824007651841227E-4</v>
      </c>
      <c r="AR61" s="12">
        <f t="shared" si="112"/>
        <v>3.4113392918059632E-4</v>
      </c>
      <c r="AS61" s="41">
        <f t="shared" si="88"/>
        <v>1.1867323325223996E-4</v>
      </c>
      <c r="AT61" s="41">
        <f t="shared" si="89"/>
        <v>1.8502528678919454E-4</v>
      </c>
      <c r="AU61" s="12">
        <f t="shared" si="90"/>
        <v>7.5528700906344411E-4</v>
      </c>
      <c r="AV61" s="12">
        <f t="shared" si="91"/>
        <v>3.3027825943357281E-4</v>
      </c>
      <c r="AW61" s="11">
        <f>(Y61/$Y$96)</f>
        <v>1.1022927689594356E-4</v>
      </c>
      <c r="AX61" s="1"/>
      <c r="AY61" s="1"/>
      <c r="AZ61" s="1"/>
      <c r="BA61" s="1"/>
      <c r="BB61" s="1"/>
      <c r="BC61" s="133"/>
      <c r="BD61" s="133"/>
      <c r="BE61" s="133"/>
      <c r="BF61" s="133"/>
      <c r="BG61" s="133"/>
      <c r="BH61" s="133"/>
      <c r="BI61" s="133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2"/>
    </row>
    <row r="62" spans="1:95" ht="15.75" thickBot="1" x14ac:dyDescent="0.3">
      <c r="A62" s="3" t="s">
        <v>26</v>
      </c>
      <c r="B62" s="4">
        <f t="shared" si="118"/>
        <v>10</v>
      </c>
      <c r="C62" s="5">
        <f t="shared" si="119"/>
        <v>5</v>
      </c>
      <c r="D62" s="5">
        <f t="shared" si="117"/>
        <v>8</v>
      </c>
      <c r="E62" s="5">
        <f t="shared" si="99"/>
        <v>10</v>
      </c>
      <c r="F62" s="5">
        <f t="shared" si="100"/>
        <v>7</v>
      </c>
      <c r="G62" s="5">
        <f t="shared" si="101"/>
        <v>2</v>
      </c>
      <c r="H62" s="5">
        <f t="shared" si="102"/>
        <v>1</v>
      </c>
      <c r="I62" s="5">
        <f t="shared" si="102"/>
        <v>4</v>
      </c>
      <c r="J62" s="4">
        <v>0</v>
      </c>
      <c r="K62" s="5">
        <v>0</v>
      </c>
      <c r="L62" s="5">
        <v>0</v>
      </c>
      <c r="M62" s="5">
        <v>0</v>
      </c>
      <c r="N62" s="5">
        <v>2</v>
      </c>
      <c r="O62" s="8">
        <v>2</v>
      </c>
      <c r="P62" s="8">
        <v>0</v>
      </c>
      <c r="Q62" s="6">
        <v>1</v>
      </c>
      <c r="R62" s="7">
        <v>10</v>
      </c>
      <c r="S62" s="5">
        <v>5</v>
      </c>
      <c r="T62" s="5">
        <v>8</v>
      </c>
      <c r="U62" s="5">
        <v>10</v>
      </c>
      <c r="V62" s="5">
        <v>9</v>
      </c>
      <c r="W62" s="5">
        <v>4</v>
      </c>
      <c r="X62" s="8">
        <v>1</v>
      </c>
      <c r="Y62" s="6">
        <v>5</v>
      </c>
      <c r="Z62" s="9">
        <f t="shared" si="104"/>
        <v>1.015950421619425E-3</v>
      </c>
      <c r="AA62" s="10">
        <f t="shared" si="105"/>
        <v>4.895241824946152E-4</v>
      </c>
      <c r="AB62" s="10">
        <f t="shared" si="106"/>
        <v>7.8308535630383712E-4</v>
      </c>
      <c r="AC62" s="10">
        <f t="shared" si="80"/>
        <v>9.930486593843098E-4</v>
      </c>
      <c r="AD62" s="10">
        <f t="shared" si="81"/>
        <v>6.7437379576107902E-4</v>
      </c>
      <c r="AE62" s="10">
        <f t="shared" si="82"/>
        <v>1.9362958660083262E-4</v>
      </c>
      <c r="AF62" s="12">
        <f t="shared" si="83"/>
        <v>1.2851818532322323E-4</v>
      </c>
      <c r="AG62" s="12">
        <f t="shared" si="120"/>
        <v>8.4943724782331708E-4</v>
      </c>
      <c r="AH62" s="9">
        <f t="shared" si="107"/>
        <v>0</v>
      </c>
      <c r="AI62" s="10">
        <f t="shared" si="108"/>
        <v>0</v>
      </c>
      <c r="AJ62" s="10">
        <f t="shared" si="109"/>
        <v>0</v>
      </c>
      <c r="AK62" s="10">
        <f t="shared" si="84"/>
        <v>0</v>
      </c>
      <c r="AL62" s="10">
        <f t="shared" si="85"/>
        <v>3.4281796366129587E-4</v>
      </c>
      <c r="AM62" s="10">
        <f t="shared" si="86"/>
        <v>3.5977693829825508E-4</v>
      </c>
      <c r="AN62" s="12">
        <f t="shared" si="87"/>
        <v>0</v>
      </c>
      <c r="AO62" s="12">
        <f t="shared" si="121"/>
        <v>2.2920009168003668E-4</v>
      </c>
      <c r="AP62" s="9">
        <f t="shared" si="110"/>
        <v>8.429570934839417E-4</v>
      </c>
      <c r="AQ62" s="10">
        <f t="shared" si="111"/>
        <v>3.9853339709867687E-4</v>
      </c>
      <c r="AR62" s="12">
        <f t="shared" si="112"/>
        <v>5.4581428668895409E-4</v>
      </c>
      <c r="AS62" s="41">
        <f t="shared" si="88"/>
        <v>5.9336616626119981E-4</v>
      </c>
      <c r="AT62" s="41">
        <f t="shared" si="89"/>
        <v>5.5507586036758353E-4</v>
      </c>
      <c r="AU62" s="12">
        <f t="shared" si="90"/>
        <v>2.5176233635448137E-4</v>
      </c>
      <c r="AV62" s="12">
        <f t="shared" si="91"/>
        <v>8.2569564858393202E-5</v>
      </c>
      <c r="AW62" s="11">
        <f t="shared" ref="AW62:AW71" si="122">(Y62/$Y$96)</f>
        <v>5.5114638447971778E-4</v>
      </c>
      <c r="AX62" s="1"/>
      <c r="AY62" s="1"/>
      <c r="AZ62" s="1"/>
      <c r="BA62" s="1"/>
      <c r="BB62" s="1"/>
      <c r="BC62" s="133"/>
      <c r="BD62" s="133"/>
      <c r="BE62" s="133"/>
      <c r="BF62" s="133"/>
      <c r="BG62" s="133"/>
      <c r="BH62" s="133"/>
      <c r="BI62" s="133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2"/>
    </row>
    <row r="63" spans="1:95" ht="16.5" thickTop="1" thickBot="1" x14ac:dyDescent="0.3">
      <c r="A63" s="23" t="s">
        <v>61</v>
      </c>
      <c r="B63" s="24">
        <f>R63-J63</f>
        <v>12</v>
      </c>
      <c r="C63" s="25">
        <f t="shared" si="119"/>
        <v>10</v>
      </c>
      <c r="D63" s="25">
        <f t="shared" si="117"/>
        <v>13</v>
      </c>
      <c r="E63" s="25">
        <f t="shared" si="99"/>
        <v>12</v>
      </c>
      <c r="F63" s="25">
        <f t="shared" si="100"/>
        <v>10</v>
      </c>
      <c r="G63" s="25">
        <f t="shared" si="101"/>
        <v>11</v>
      </c>
      <c r="H63" s="25">
        <f t="shared" si="102"/>
        <v>4</v>
      </c>
      <c r="I63" s="25">
        <f t="shared" si="102"/>
        <v>4</v>
      </c>
      <c r="J63" s="24">
        <f>SUM(J61:J62)</f>
        <v>0</v>
      </c>
      <c r="K63" s="25">
        <f t="shared" ref="K63:Y63" si="123">SUM(K61:K62)</f>
        <v>1</v>
      </c>
      <c r="L63" s="25">
        <f t="shared" si="123"/>
        <v>0</v>
      </c>
      <c r="M63" s="25">
        <f t="shared" si="123"/>
        <v>0</v>
      </c>
      <c r="N63" s="25">
        <f t="shared" si="123"/>
        <v>2</v>
      </c>
      <c r="O63" s="137">
        <f t="shared" si="123"/>
        <v>5</v>
      </c>
      <c r="P63" s="137">
        <f t="shared" si="123"/>
        <v>1</v>
      </c>
      <c r="Q63" s="26">
        <f t="shared" si="123"/>
        <v>2</v>
      </c>
      <c r="R63" s="27">
        <f t="shared" si="123"/>
        <v>12</v>
      </c>
      <c r="S63" s="25">
        <f t="shared" si="123"/>
        <v>11</v>
      </c>
      <c r="T63" s="25">
        <f t="shared" si="123"/>
        <v>13</v>
      </c>
      <c r="U63" s="25">
        <f t="shared" si="123"/>
        <v>12</v>
      </c>
      <c r="V63" s="25">
        <f t="shared" si="123"/>
        <v>12</v>
      </c>
      <c r="W63" s="25">
        <f t="shared" si="123"/>
        <v>16</v>
      </c>
      <c r="X63" s="137">
        <f t="shared" si="123"/>
        <v>5</v>
      </c>
      <c r="Y63" s="137">
        <f t="shared" si="123"/>
        <v>6</v>
      </c>
      <c r="Z63" s="28">
        <f t="shared" si="104"/>
        <v>1.2191405059433099E-3</v>
      </c>
      <c r="AA63" s="29">
        <f t="shared" si="105"/>
        <v>9.790483649892304E-4</v>
      </c>
      <c r="AB63" s="29">
        <f t="shared" si="106"/>
        <v>1.2725137039937353E-3</v>
      </c>
      <c r="AC63" s="29">
        <f t="shared" si="80"/>
        <v>1.1916583912611719E-3</v>
      </c>
      <c r="AD63" s="29">
        <f t="shared" si="81"/>
        <v>9.6339113680154141E-4</v>
      </c>
      <c r="AE63" s="29">
        <f t="shared" si="82"/>
        <v>1.0649627263045794E-3</v>
      </c>
      <c r="AF63" s="30">
        <f t="shared" si="83"/>
        <v>5.1407274129289292E-4</v>
      </c>
      <c r="AG63" s="30">
        <f t="shared" si="120"/>
        <v>8.4943724782331708E-4</v>
      </c>
      <c r="AH63" s="28">
        <f t="shared" si="107"/>
        <v>0</v>
      </c>
      <c r="AI63" s="29">
        <f t="shared" si="108"/>
        <v>4.288164665523156E-4</v>
      </c>
      <c r="AJ63" s="29">
        <f t="shared" si="109"/>
        <v>0</v>
      </c>
      <c r="AK63" s="29">
        <f t="shared" si="84"/>
        <v>0</v>
      </c>
      <c r="AL63" s="29">
        <f t="shared" si="85"/>
        <v>3.4281796366129587E-4</v>
      </c>
      <c r="AM63" s="29">
        <f t="shared" si="86"/>
        <v>8.9944234574563771E-4</v>
      </c>
      <c r="AN63" s="30">
        <f t="shared" si="87"/>
        <v>2.3094688221709007E-4</v>
      </c>
      <c r="AO63" s="30">
        <f t="shared" si="121"/>
        <v>4.5840018336007336E-4</v>
      </c>
      <c r="AP63" s="28">
        <f t="shared" si="110"/>
        <v>1.01154851218073E-3</v>
      </c>
      <c r="AQ63" s="29">
        <f t="shared" si="111"/>
        <v>8.7677347361708909E-4</v>
      </c>
      <c r="AR63" s="30">
        <f t="shared" si="112"/>
        <v>8.8694821586955035E-4</v>
      </c>
      <c r="AS63" s="30">
        <f t="shared" si="88"/>
        <v>7.1203939951343972E-4</v>
      </c>
      <c r="AT63" s="30">
        <f t="shared" si="89"/>
        <v>7.4010114715677814E-4</v>
      </c>
      <c r="AU63" s="30">
        <f t="shared" si="90"/>
        <v>1.0070493454179255E-3</v>
      </c>
      <c r="AV63" s="30">
        <f t="shared" si="91"/>
        <v>4.12847824291966E-4</v>
      </c>
      <c r="AW63" s="154">
        <f t="shared" si="122"/>
        <v>6.6137566137566134E-4</v>
      </c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2"/>
    </row>
    <row r="64" spans="1:95" ht="15.75" thickTop="1" x14ac:dyDescent="0.25">
      <c r="A64" s="45" t="s">
        <v>62</v>
      </c>
      <c r="B64" s="199"/>
      <c r="C64" s="200"/>
      <c r="D64" s="5">
        <f t="shared" ref="D64:D69" si="124">T64-L64</f>
        <v>12</v>
      </c>
      <c r="E64" s="5">
        <f t="shared" si="99"/>
        <v>18</v>
      </c>
      <c r="F64" s="5">
        <f t="shared" si="100"/>
        <v>14</v>
      </c>
      <c r="G64" s="5">
        <f t="shared" si="101"/>
        <v>23</v>
      </c>
      <c r="H64" s="5">
        <f t="shared" si="102"/>
        <v>8</v>
      </c>
      <c r="I64" s="5">
        <f t="shared" si="102"/>
        <v>2</v>
      </c>
      <c r="J64" s="199"/>
      <c r="K64" s="200"/>
      <c r="L64" s="49">
        <v>0</v>
      </c>
      <c r="M64" s="49">
        <v>0</v>
      </c>
      <c r="N64" s="49">
        <v>0</v>
      </c>
      <c r="O64" s="51">
        <v>0</v>
      </c>
      <c r="P64" s="51">
        <v>0</v>
      </c>
      <c r="Q64" s="50">
        <v>0</v>
      </c>
      <c r="R64" s="210"/>
      <c r="S64" s="200"/>
      <c r="T64" s="49">
        <v>12</v>
      </c>
      <c r="U64" s="49">
        <v>18</v>
      </c>
      <c r="V64" s="49">
        <v>14</v>
      </c>
      <c r="W64" s="49">
        <v>23</v>
      </c>
      <c r="X64" s="51">
        <v>8</v>
      </c>
      <c r="Y64" s="50">
        <v>2</v>
      </c>
      <c r="Z64" s="218"/>
      <c r="AA64" s="219"/>
      <c r="AB64" s="10">
        <f t="shared" ref="AB64:AB69" si="125">(D64/$D$96)</f>
        <v>1.1746280344557558E-3</v>
      </c>
      <c r="AC64" s="10">
        <f t="shared" si="80"/>
        <v>1.7874875868917578E-3</v>
      </c>
      <c r="AD64" s="10">
        <f t="shared" si="81"/>
        <v>1.348747591522158E-3</v>
      </c>
      <c r="AE64" s="10">
        <f t="shared" si="82"/>
        <v>2.2267402459095749E-3</v>
      </c>
      <c r="AF64" s="12">
        <f t="shared" si="83"/>
        <v>1.0281454825857858E-3</v>
      </c>
      <c r="AG64" s="12">
        <f t="shared" si="120"/>
        <v>4.2471862391165854E-4</v>
      </c>
      <c r="AH64" s="218"/>
      <c r="AI64" s="219"/>
      <c r="AJ64" s="10">
        <f t="shared" ref="AJ64:AJ69" si="126">(L64/$L$96)</f>
        <v>0</v>
      </c>
      <c r="AK64" s="10">
        <f t="shared" si="84"/>
        <v>0</v>
      </c>
      <c r="AL64" s="10">
        <f t="shared" si="85"/>
        <v>0</v>
      </c>
      <c r="AM64" s="10">
        <f t="shared" si="86"/>
        <v>0</v>
      </c>
      <c r="AN64" s="12">
        <f t="shared" si="87"/>
        <v>0</v>
      </c>
      <c r="AO64" s="12">
        <f t="shared" si="121"/>
        <v>0</v>
      </c>
      <c r="AP64" s="218"/>
      <c r="AQ64" s="219"/>
      <c r="AR64" s="41">
        <f t="shared" ref="AR64:AR69" si="127">(T64/$T$96)</f>
        <v>8.1872143003343108E-4</v>
      </c>
      <c r="AS64" s="41">
        <f t="shared" si="88"/>
        <v>1.0680590992701597E-3</v>
      </c>
      <c r="AT64" s="41">
        <f t="shared" si="89"/>
        <v>8.6345133834957448E-4</v>
      </c>
      <c r="AU64" s="12">
        <f t="shared" si="90"/>
        <v>1.4476334340382678E-3</v>
      </c>
      <c r="AV64" s="12">
        <f t="shared" si="91"/>
        <v>6.6055651886714562E-4</v>
      </c>
      <c r="AW64" s="11">
        <f t="shared" si="122"/>
        <v>2.2045855379188711E-4</v>
      </c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2"/>
    </row>
    <row r="65" spans="1:95" x14ac:dyDescent="0.25">
      <c r="A65" s="3" t="s">
        <v>63</v>
      </c>
      <c r="B65" s="192"/>
      <c r="C65" s="197"/>
      <c r="D65" s="5">
        <f t="shared" ref="D65" si="128">T65-L65</f>
        <v>31</v>
      </c>
      <c r="E65" s="5">
        <f t="shared" ref="E65" si="129">U65-M65</f>
        <v>22</v>
      </c>
      <c r="F65" s="5">
        <f t="shared" ref="F65" si="130">V65-N65</f>
        <v>14</v>
      </c>
      <c r="G65" s="5">
        <f t="shared" ref="G65:I71" si="131">W65-O65</f>
        <v>27</v>
      </c>
      <c r="H65" s="5">
        <f t="shared" si="131"/>
        <v>15</v>
      </c>
      <c r="I65" s="5">
        <f t="shared" si="131"/>
        <v>15</v>
      </c>
      <c r="J65" s="192"/>
      <c r="K65" s="197"/>
      <c r="L65" s="5">
        <v>0</v>
      </c>
      <c r="M65" s="5">
        <v>0</v>
      </c>
      <c r="N65" s="5">
        <v>0</v>
      </c>
      <c r="O65" s="8">
        <v>0</v>
      </c>
      <c r="P65" s="8">
        <v>0</v>
      </c>
      <c r="Q65" s="6">
        <v>1</v>
      </c>
      <c r="R65" s="211"/>
      <c r="S65" s="197"/>
      <c r="T65" s="5">
        <v>31</v>
      </c>
      <c r="U65" s="5">
        <v>22</v>
      </c>
      <c r="V65" s="5">
        <v>14</v>
      </c>
      <c r="W65" s="5">
        <v>27</v>
      </c>
      <c r="X65" s="8">
        <v>15</v>
      </c>
      <c r="Y65" s="6">
        <v>16</v>
      </c>
      <c r="Z65" s="220"/>
      <c r="AA65" s="221"/>
      <c r="AB65" s="10">
        <f t="shared" si="125"/>
        <v>3.0344557556773689E-3</v>
      </c>
      <c r="AC65" s="10">
        <f t="shared" si="80"/>
        <v>2.1847070506454814E-3</v>
      </c>
      <c r="AD65" s="10">
        <f t="shared" si="81"/>
        <v>1.348747591522158E-3</v>
      </c>
      <c r="AE65" s="10">
        <f t="shared" si="82"/>
        <v>2.6139994191112402E-3</v>
      </c>
      <c r="AF65" s="12">
        <f t="shared" si="83"/>
        <v>1.9277727798483486E-3</v>
      </c>
      <c r="AG65" s="12">
        <f t="shared" si="120"/>
        <v>3.185389679337439E-3</v>
      </c>
      <c r="AH65" s="220"/>
      <c r="AI65" s="221"/>
      <c r="AJ65" s="10">
        <f t="shared" si="126"/>
        <v>0</v>
      </c>
      <c r="AK65" s="10">
        <f t="shared" si="84"/>
        <v>0</v>
      </c>
      <c r="AL65" s="10">
        <f t="shared" si="85"/>
        <v>0</v>
      </c>
      <c r="AM65" s="10">
        <f t="shared" si="86"/>
        <v>0</v>
      </c>
      <c r="AN65" s="12">
        <f t="shared" si="87"/>
        <v>0</v>
      </c>
      <c r="AO65" s="12">
        <f t="shared" si="121"/>
        <v>2.2920009168003668E-4</v>
      </c>
      <c r="AP65" s="220"/>
      <c r="AQ65" s="221"/>
      <c r="AR65" s="41">
        <f t="shared" si="127"/>
        <v>2.1150303609196973E-3</v>
      </c>
      <c r="AS65" s="41">
        <f t="shared" si="88"/>
        <v>1.3054055657746395E-3</v>
      </c>
      <c r="AT65" s="41">
        <f t="shared" si="89"/>
        <v>8.6345133834957448E-4</v>
      </c>
      <c r="AU65" s="12">
        <f t="shared" si="90"/>
        <v>1.6993957703927492E-3</v>
      </c>
      <c r="AV65" s="12">
        <f t="shared" si="91"/>
        <v>1.2385434728758979E-3</v>
      </c>
      <c r="AW65" s="11">
        <f t="shared" si="122"/>
        <v>1.7636684303350969E-3</v>
      </c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2"/>
    </row>
    <row r="66" spans="1:95" x14ac:dyDescent="0.25">
      <c r="A66" s="3" t="s">
        <v>64</v>
      </c>
      <c r="B66" s="192"/>
      <c r="C66" s="197"/>
      <c r="D66" s="5">
        <f t="shared" si="124"/>
        <v>6</v>
      </c>
      <c r="E66" s="5">
        <f t="shared" ref="E66:F68" si="132">U66-M66</f>
        <v>1</v>
      </c>
      <c r="F66" s="5">
        <f t="shared" si="132"/>
        <v>1</v>
      </c>
      <c r="G66" s="5">
        <f t="shared" si="131"/>
        <v>0</v>
      </c>
      <c r="H66" s="5">
        <f t="shared" si="131"/>
        <v>0</v>
      </c>
      <c r="I66" s="5">
        <f t="shared" si="131"/>
        <v>0</v>
      </c>
      <c r="J66" s="192"/>
      <c r="K66" s="197"/>
      <c r="L66" s="5">
        <v>4</v>
      </c>
      <c r="M66" s="5">
        <v>10</v>
      </c>
      <c r="N66" s="5">
        <v>15</v>
      </c>
      <c r="O66" s="8">
        <v>9</v>
      </c>
      <c r="P66" s="8">
        <v>22</v>
      </c>
      <c r="Q66" s="6">
        <v>34</v>
      </c>
      <c r="R66" s="211"/>
      <c r="S66" s="197"/>
      <c r="T66" s="5">
        <v>10</v>
      </c>
      <c r="U66" s="5">
        <v>11</v>
      </c>
      <c r="V66" s="5">
        <v>16</v>
      </c>
      <c r="W66" s="5">
        <v>9</v>
      </c>
      <c r="X66" s="8">
        <v>22</v>
      </c>
      <c r="Y66" s="6">
        <v>34</v>
      </c>
      <c r="Z66" s="9">
        <f>(B66/$B$96)</f>
        <v>0</v>
      </c>
      <c r="AA66" s="10">
        <f>(C66/$C$96)</f>
        <v>0</v>
      </c>
      <c r="AB66" s="10">
        <f t="shared" si="125"/>
        <v>5.8731401722787789E-4</v>
      </c>
      <c r="AC66" s="10">
        <f t="shared" si="80"/>
        <v>9.9304865938430983E-5</v>
      </c>
      <c r="AD66" s="10">
        <f t="shared" si="81"/>
        <v>9.6339113680154144E-5</v>
      </c>
      <c r="AE66" s="10">
        <f t="shared" si="82"/>
        <v>0</v>
      </c>
      <c r="AF66" s="12">
        <f t="shared" si="83"/>
        <v>0</v>
      </c>
      <c r="AG66" s="12">
        <f t="shared" si="120"/>
        <v>0</v>
      </c>
      <c r="AH66" s="9">
        <f>(J66/$J$96)</f>
        <v>0</v>
      </c>
      <c r="AI66" s="10">
        <f>(K66/$K$96)</f>
        <v>0</v>
      </c>
      <c r="AJ66" s="10">
        <f t="shared" si="126"/>
        <v>9.0069804098176086E-4</v>
      </c>
      <c r="AK66" s="10">
        <f t="shared" si="84"/>
        <v>1.4742739200943535E-3</v>
      </c>
      <c r="AL66" s="10">
        <f t="shared" si="85"/>
        <v>2.5711347274597189E-3</v>
      </c>
      <c r="AM66" s="10">
        <f t="shared" si="86"/>
        <v>1.6189962223421479E-3</v>
      </c>
      <c r="AN66" s="12">
        <f t="shared" si="87"/>
        <v>5.0808314087759819E-3</v>
      </c>
      <c r="AO66" s="12">
        <f t="shared" si="121"/>
        <v>7.7928031171212468E-3</v>
      </c>
      <c r="AP66" s="9">
        <f>(R66/$R$96)</f>
        <v>0</v>
      </c>
      <c r="AQ66" s="10">
        <f>(S66/$S$96)</f>
        <v>0</v>
      </c>
      <c r="AR66" s="12">
        <f t="shared" si="127"/>
        <v>6.8226785836119264E-4</v>
      </c>
      <c r="AS66" s="41">
        <f t="shared" si="88"/>
        <v>6.5270278288731976E-4</v>
      </c>
      <c r="AT66" s="41">
        <f t="shared" si="89"/>
        <v>9.8680152954237071E-4</v>
      </c>
      <c r="AU66" s="12">
        <f t="shared" si="90"/>
        <v>5.6646525679758314E-4</v>
      </c>
      <c r="AV66" s="12">
        <f t="shared" si="91"/>
        <v>1.8165304268846503E-3</v>
      </c>
      <c r="AW66" s="11">
        <f t="shared" si="122"/>
        <v>3.7477954144620809E-3</v>
      </c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2"/>
    </row>
    <row r="67" spans="1:95" ht="15.75" thickBot="1" x14ac:dyDescent="0.3">
      <c r="A67" s="3" t="s">
        <v>65</v>
      </c>
      <c r="B67" s="192"/>
      <c r="C67" s="197"/>
      <c r="D67" s="5">
        <f t="shared" si="124"/>
        <v>4</v>
      </c>
      <c r="E67" s="5">
        <f t="shared" si="132"/>
        <v>5</v>
      </c>
      <c r="F67" s="5">
        <f t="shared" si="132"/>
        <v>3</v>
      </c>
      <c r="G67" s="5">
        <f t="shared" si="131"/>
        <v>2</v>
      </c>
      <c r="H67" s="5">
        <f t="shared" si="131"/>
        <v>5</v>
      </c>
      <c r="I67" s="5">
        <f t="shared" si="131"/>
        <v>1</v>
      </c>
      <c r="J67" s="192"/>
      <c r="K67" s="197"/>
      <c r="L67" s="5">
        <v>14</v>
      </c>
      <c r="M67" s="5">
        <v>32</v>
      </c>
      <c r="N67" s="5">
        <v>23</v>
      </c>
      <c r="O67" s="8">
        <v>15</v>
      </c>
      <c r="P67" s="8">
        <v>43</v>
      </c>
      <c r="Q67" s="6">
        <v>58</v>
      </c>
      <c r="R67" s="211"/>
      <c r="S67" s="197"/>
      <c r="T67" s="5">
        <v>18</v>
      </c>
      <c r="U67" s="5">
        <v>37</v>
      </c>
      <c r="V67" s="5">
        <v>26</v>
      </c>
      <c r="W67" s="5">
        <v>17</v>
      </c>
      <c r="X67" s="8">
        <v>48</v>
      </c>
      <c r="Y67" s="6">
        <v>59</v>
      </c>
      <c r="Z67" s="9">
        <f>(B67/$B$96)</f>
        <v>0</v>
      </c>
      <c r="AA67" s="10">
        <f>(C67/$C$96)</f>
        <v>0</v>
      </c>
      <c r="AB67" s="10">
        <f t="shared" si="125"/>
        <v>3.9154267815191856E-4</v>
      </c>
      <c r="AC67" s="10">
        <f t="shared" si="80"/>
        <v>4.965243296921549E-4</v>
      </c>
      <c r="AD67" s="10">
        <f t="shared" si="81"/>
        <v>2.8901734104046245E-4</v>
      </c>
      <c r="AE67" s="10">
        <f t="shared" si="82"/>
        <v>1.9362958660083262E-4</v>
      </c>
      <c r="AF67" s="12">
        <f t="shared" si="83"/>
        <v>6.4259092661611615E-4</v>
      </c>
      <c r="AG67" s="12">
        <f t="shared" si="120"/>
        <v>2.1235931195582927E-4</v>
      </c>
      <c r="AH67" s="9">
        <f>(J67/$J$96)</f>
        <v>0</v>
      </c>
      <c r="AI67" s="10">
        <f>(K67/$K$96)</f>
        <v>0</v>
      </c>
      <c r="AJ67" s="10">
        <f t="shared" si="126"/>
        <v>3.1524431434361631E-3</v>
      </c>
      <c r="AK67" s="10">
        <f t="shared" si="84"/>
        <v>4.7176765443019313E-3</v>
      </c>
      <c r="AL67" s="10">
        <f t="shared" si="85"/>
        <v>3.9424065821049023E-3</v>
      </c>
      <c r="AM67" s="10">
        <f t="shared" si="86"/>
        <v>2.6983270372369131E-3</v>
      </c>
      <c r="AN67" s="12">
        <f t="shared" si="87"/>
        <v>9.9307159353348735E-3</v>
      </c>
      <c r="AO67" s="12">
        <f t="shared" si="121"/>
        <v>1.3293605317442126E-2</v>
      </c>
      <c r="AP67" s="9">
        <f>(R67/$R$96)</f>
        <v>0</v>
      </c>
      <c r="AQ67" s="10">
        <f>(S67/$S$96)</f>
        <v>0</v>
      </c>
      <c r="AR67" s="12">
        <f t="shared" si="127"/>
        <v>1.2280821450501467E-3</v>
      </c>
      <c r="AS67" s="41">
        <f t="shared" si="88"/>
        <v>2.195454815166439E-3</v>
      </c>
      <c r="AT67" s="41">
        <f t="shared" si="89"/>
        <v>1.6035524855063526E-3</v>
      </c>
      <c r="AU67" s="12">
        <f t="shared" si="90"/>
        <v>1.0699899295065459E-3</v>
      </c>
      <c r="AV67" s="12">
        <f t="shared" si="91"/>
        <v>3.963339113202873E-3</v>
      </c>
      <c r="AW67" s="11">
        <f t="shared" si="122"/>
        <v>6.5035273368606698E-3</v>
      </c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2"/>
    </row>
    <row r="68" spans="1:95" ht="16.5" thickTop="1" thickBot="1" x14ac:dyDescent="0.3">
      <c r="A68" s="23" t="s">
        <v>66</v>
      </c>
      <c r="B68" s="204"/>
      <c r="C68" s="205"/>
      <c r="D68" s="25">
        <f t="shared" si="124"/>
        <v>10</v>
      </c>
      <c r="E68" s="25">
        <f t="shared" si="132"/>
        <v>6</v>
      </c>
      <c r="F68" s="25">
        <f t="shared" si="132"/>
        <v>4</v>
      </c>
      <c r="G68" s="25">
        <f t="shared" si="131"/>
        <v>2</v>
      </c>
      <c r="H68" s="25">
        <f t="shared" si="131"/>
        <v>5</v>
      </c>
      <c r="I68" s="25">
        <f t="shared" si="131"/>
        <v>1</v>
      </c>
      <c r="J68" s="204"/>
      <c r="K68" s="205"/>
      <c r="L68" s="25">
        <f t="shared" ref="L68:Y68" si="133">SUM(L66:L67)</f>
        <v>18</v>
      </c>
      <c r="M68" s="25">
        <f t="shared" si="133"/>
        <v>42</v>
      </c>
      <c r="N68" s="25">
        <f t="shared" si="133"/>
        <v>38</v>
      </c>
      <c r="O68" s="137">
        <f t="shared" si="133"/>
        <v>24</v>
      </c>
      <c r="P68" s="137">
        <f t="shared" si="133"/>
        <v>65</v>
      </c>
      <c r="Q68" s="26">
        <f t="shared" si="133"/>
        <v>92</v>
      </c>
      <c r="R68" s="209"/>
      <c r="S68" s="205"/>
      <c r="T68" s="25">
        <f t="shared" si="133"/>
        <v>28</v>
      </c>
      <c r="U68" s="25">
        <f t="shared" si="133"/>
        <v>48</v>
      </c>
      <c r="V68" s="25">
        <f t="shared" si="133"/>
        <v>42</v>
      </c>
      <c r="W68" s="25">
        <f t="shared" si="133"/>
        <v>26</v>
      </c>
      <c r="X68" s="137">
        <f t="shared" si="133"/>
        <v>70</v>
      </c>
      <c r="Y68" s="137">
        <f t="shared" si="133"/>
        <v>93</v>
      </c>
      <c r="Z68" s="28">
        <f>(B68/$B$96)</f>
        <v>0</v>
      </c>
      <c r="AA68" s="29">
        <f>(C68/$C$96)</f>
        <v>0</v>
      </c>
      <c r="AB68" s="29">
        <f t="shared" si="125"/>
        <v>9.7885669537979645E-4</v>
      </c>
      <c r="AC68" s="29">
        <f t="shared" si="80"/>
        <v>5.9582919563058593E-4</v>
      </c>
      <c r="AD68" s="29">
        <f t="shared" si="81"/>
        <v>3.8535645472061658E-4</v>
      </c>
      <c r="AE68" s="29">
        <f t="shared" si="82"/>
        <v>1.9362958660083262E-4</v>
      </c>
      <c r="AF68" s="30">
        <f t="shared" si="83"/>
        <v>6.4259092661611615E-4</v>
      </c>
      <c r="AG68" s="30">
        <f t="shared" si="120"/>
        <v>2.1235931195582927E-4</v>
      </c>
      <c r="AH68" s="28">
        <f>(J68/$J$96)</f>
        <v>0</v>
      </c>
      <c r="AI68" s="29">
        <f>(K68/$K$96)</f>
        <v>0</v>
      </c>
      <c r="AJ68" s="29">
        <f t="shared" si="126"/>
        <v>4.0531411844179242E-3</v>
      </c>
      <c r="AK68" s="29">
        <f t="shared" si="84"/>
        <v>6.1919504643962852E-3</v>
      </c>
      <c r="AL68" s="29">
        <f t="shared" si="85"/>
        <v>6.5135413095646208E-3</v>
      </c>
      <c r="AM68" s="29">
        <f t="shared" si="86"/>
        <v>4.317323259579061E-3</v>
      </c>
      <c r="AN68" s="30">
        <f t="shared" si="87"/>
        <v>1.5011547344110854E-2</v>
      </c>
      <c r="AO68" s="30">
        <f t="shared" si="121"/>
        <v>2.1086408434563372E-2</v>
      </c>
      <c r="AP68" s="28">
        <f>(R68/$R$96)</f>
        <v>0</v>
      </c>
      <c r="AQ68" s="29">
        <f>(S68/$S$96)</f>
        <v>0</v>
      </c>
      <c r="AR68" s="30">
        <f t="shared" si="127"/>
        <v>1.9103500034113392E-3</v>
      </c>
      <c r="AS68" s="30">
        <f t="shared" si="88"/>
        <v>2.8481575980537589E-3</v>
      </c>
      <c r="AT68" s="30">
        <f t="shared" si="89"/>
        <v>2.5903540150487231E-3</v>
      </c>
      <c r="AU68" s="30">
        <f t="shared" si="90"/>
        <v>1.636455186304129E-3</v>
      </c>
      <c r="AV68" s="30">
        <f t="shared" si="91"/>
        <v>5.7798695400875242E-3</v>
      </c>
      <c r="AW68" s="154">
        <f t="shared" si="122"/>
        <v>1.0251322751322751E-2</v>
      </c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2"/>
    </row>
    <row r="69" spans="1:95" ht="15.75" thickTop="1" x14ac:dyDescent="0.25">
      <c r="A69" s="45" t="s">
        <v>67</v>
      </c>
      <c r="B69" s="199"/>
      <c r="C69" s="200"/>
      <c r="D69" s="5">
        <f t="shared" si="124"/>
        <v>12</v>
      </c>
      <c r="E69" s="5">
        <f t="shared" ref="E69" si="134">U69-M69</f>
        <v>23</v>
      </c>
      <c r="F69" s="5">
        <f t="shared" ref="F69" si="135">V69-N69</f>
        <v>8</v>
      </c>
      <c r="G69" s="5">
        <f t="shared" si="131"/>
        <v>11</v>
      </c>
      <c r="H69" s="5">
        <f t="shared" si="131"/>
        <v>34</v>
      </c>
      <c r="I69" s="5">
        <f t="shared" si="131"/>
        <v>2</v>
      </c>
      <c r="J69" s="199"/>
      <c r="K69" s="200"/>
      <c r="L69" s="49">
        <v>2</v>
      </c>
      <c r="M69" s="49">
        <v>0</v>
      </c>
      <c r="N69" s="49">
        <v>2</v>
      </c>
      <c r="O69" s="51">
        <v>0</v>
      </c>
      <c r="P69" s="51">
        <v>0</v>
      </c>
      <c r="Q69" s="50">
        <v>0</v>
      </c>
      <c r="R69" s="210"/>
      <c r="S69" s="200"/>
      <c r="T69" s="49">
        <v>14</v>
      </c>
      <c r="U69" s="49">
        <v>23</v>
      </c>
      <c r="V69" s="49">
        <v>10</v>
      </c>
      <c r="W69" s="49">
        <v>11</v>
      </c>
      <c r="X69" s="51">
        <v>34</v>
      </c>
      <c r="Y69" s="50">
        <v>2</v>
      </c>
      <c r="Z69" s="218"/>
      <c r="AA69" s="219"/>
      <c r="AB69" s="10">
        <f t="shared" si="125"/>
        <v>1.1746280344557558E-3</v>
      </c>
      <c r="AC69" s="10">
        <f t="shared" si="80"/>
        <v>2.2840119165839128E-3</v>
      </c>
      <c r="AD69" s="10">
        <f t="shared" si="81"/>
        <v>7.7071290944123315E-4</v>
      </c>
      <c r="AE69" s="10">
        <f t="shared" si="82"/>
        <v>1.0649627263045794E-3</v>
      </c>
      <c r="AF69" s="12">
        <f t="shared" si="83"/>
        <v>4.3696183009895896E-3</v>
      </c>
      <c r="AG69" s="12">
        <f t="shared" si="120"/>
        <v>4.2471862391165854E-4</v>
      </c>
      <c r="AH69" s="218"/>
      <c r="AI69" s="219"/>
      <c r="AJ69" s="10">
        <f t="shared" si="126"/>
        <v>4.5034902049088043E-4</v>
      </c>
      <c r="AK69" s="10">
        <f t="shared" si="84"/>
        <v>0</v>
      </c>
      <c r="AL69" s="10">
        <f t="shared" si="85"/>
        <v>3.4281796366129587E-4</v>
      </c>
      <c r="AM69" s="10">
        <f t="shared" si="86"/>
        <v>0</v>
      </c>
      <c r="AN69" s="12">
        <f t="shared" si="87"/>
        <v>0</v>
      </c>
      <c r="AO69" s="12">
        <f t="shared" si="121"/>
        <v>0</v>
      </c>
      <c r="AP69" s="218"/>
      <c r="AQ69" s="219"/>
      <c r="AR69" s="41">
        <f t="shared" si="127"/>
        <v>9.5517500170566962E-4</v>
      </c>
      <c r="AS69" s="41">
        <f t="shared" si="88"/>
        <v>1.3647421824007596E-3</v>
      </c>
      <c r="AT69" s="41">
        <f t="shared" si="89"/>
        <v>6.167509559639817E-4</v>
      </c>
      <c r="AU69" s="12">
        <f t="shared" si="90"/>
        <v>6.9234642497482382E-4</v>
      </c>
      <c r="AV69" s="12">
        <f t="shared" si="91"/>
        <v>2.8073652051853687E-3</v>
      </c>
      <c r="AW69" s="11">
        <f t="shared" si="122"/>
        <v>2.2045855379188711E-4</v>
      </c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2"/>
    </row>
    <row r="70" spans="1:95" x14ac:dyDescent="0.25">
      <c r="A70" s="3" t="s">
        <v>68</v>
      </c>
      <c r="B70" s="192"/>
      <c r="C70" s="197"/>
      <c r="D70" s="5">
        <f t="shared" ref="D70" si="136">T70-L70</f>
        <v>69</v>
      </c>
      <c r="E70" s="5">
        <f t="shared" ref="E70:E79" si="137">U70-M70</f>
        <v>25</v>
      </c>
      <c r="F70" s="5">
        <f t="shared" ref="F70:F79" si="138">V70-N70</f>
        <v>16</v>
      </c>
      <c r="G70" s="5">
        <f t="shared" si="131"/>
        <v>23</v>
      </c>
      <c r="H70" s="5">
        <f t="shared" si="131"/>
        <v>10</v>
      </c>
      <c r="I70" s="5">
        <f t="shared" si="131"/>
        <v>2</v>
      </c>
      <c r="J70" s="192"/>
      <c r="K70" s="197"/>
      <c r="L70" s="5">
        <v>21</v>
      </c>
      <c r="M70" s="5">
        <v>22</v>
      </c>
      <c r="N70" s="5">
        <v>56</v>
      </c>
      <c r="O70" s="8">
        <v>59</v>
      </c>
      <c r="P70" s="8">
        <v>77</v>
      </c>
      <c r="Q70" s="6">
        <v>41</v>
      </c>
      <c r="R70" s="211"/>
      <c r="S70" s="197"/>
      <c r="T70" s="5">
        <v>90</v>
      </c>
      <c r="U70" s="5">
        <v>47</v>
      </c>
      <c r="V70" s="5">
        <v>72</v>
      </c>
      <c r="W70" s="5">
        <v>82</v>
      </c>
      <c r="X70" s="8">
        <v>87</v>
      </c>
      <c r="Y70" s="6">
        <v>43</v>
      </c>
      <c r="Z70" s="9">
        <f>(B70/$B$96)</f>
        <v>0</v>
      </c>
      <c r="AA70" s="10">
        <f>(C70/$C$96)</f>
        <v>0</v>
      </c>
      <c r="AB70" s="10">
        <f t="shared" ref="AB70:AB76" si="139">(D70/$D$96)</f>
        <v>6.7541111981205947E-3</v>
      </c>
      <c r="AC70" s="10">
        <f t="shared" si="80"/>
        <v>2.4826216484607746E-3</v>
      </c>
      <c r="AD70" s="10">
        <f t="shared" si="81"/>
        <v>1.5414258188824663E-3</v>
      </c>
      <c r="AE70" s="10">
        <f t="shared" si="82"/>
        <v>2.2267402459095749E-3</v>
      </c>
      <c r="AF70" s="12">
        <f t="shared" si="83"/>
        <v>1.2851818532322323E-3</v>
      </c>
      <c r="AG70" s="12">
        <f t="shared" si="120"/>
        <v>4.2471862391165854E-4</v>
      </c>
      <c r="AH70" s="9">
        <f>(J70/$J$96)</f>
        <v>0</v>
      </c>
      <c r="AI70" s="10">
        <f>(K70/$K$96)</f>
        <v>0</v>
      </c>
      <c r="AJ70" s="10">
        <f t="shared" ref="AJ70:AJ76" si="140">(L70/$L$96)</f>
        <v>4.7286647151542445E-3</v>
      </c>
      <c r="AK70" s="10">
        <f t="shared" si="84"/>
        <v>3.2434026242075778E-3</v>
      </c>
      <c r="AL70" s="10">
        <f t="shared" si="85"/>
        <v>9.598902982516283E-3</v>
      </c>
      <c r="AM70" s="10">
        <f t="shared" si="86"/>
        <v>1.0613419679798525E-2</v>
      </c>
      <c r="AN70" s="12">
        <f t="shared" si="87"/>
        <v>1.7782909930715934E-2</v>
      </c>
      <c r="AO70" s="12">
        <f t="shared" si="121"/>
        <v>9.3972037588815043E-3</v>
      </c>
      <c r="AP70" s="9">
        <f>(R70/$R$96)</f>
        <v>0</v>
      </c>
      <c r="AQ70" s="10">
        <f>(S70/$S$96)</f>
        <v>0</v>
      </c>
      <c r="AR70" s="12">
        <f t="shared" ref="AR70:AR76" si="141">(T70/$T$96)</f>
        <v>6.1404107252507334E-3</v>
      </c>
      <c r="AS70" s="41">
        <f t="shared" si="88"/>
        <v>2.7888209814276388E-3</v>
      </c>
      <c r="AT70" s="41">
        <f t="shared" si="89"/>
        <v>4.4406068829406682E-3</v>
      </c>
      <c r="AU70" s="12">
        <f t="shared" si="90"/>
        <v>5.1611278952668682E-3</v>
      </c>
      <c r="AV70" s="12">
        <f t="shared" si="91"/>
        <v>7.1835521426802081E-3</v>
      </c>
      <c r="AW70" s="11">
        <f t="shared" si="122"/>
        <v>4.7398589065255729E-3</v>
      </c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2"/>
    </row>
    <row r="71" spans="1:95" x14ac:dyDescent="0.25">
      <c r="A71" s="3" t="s">
        <v>27</v>
      </c>
      <c r="B71" s="4">
        <f>R71-J71</f>
        <v>336</v>
      </c>
      <c r="C71" s="5">
        <f>S71-K71</f>
        <v>368</v>
      </c>
      <c r="D71" s="5">
        <f>T71-L71</f>
        <v>331</v>
      </c>
      <c r="E71" s="5">
        <f t="shared" si="137"/>
        <v>408</v>
      </c>
      <c r="F71" s="5">
        <f t="shared" si="138"/>
        <v>366</v>
      </c>
      <c r="G71" s="5">
        <f t="shared" si="131"/>
        <v>320</v>
      </c>
      <c r="H71" s="5">
        <f t="shared" si="131"/>
        <v>310</v>
      </c>
      <c r="I71" s="5">
        <f t="shared" si="131"/>
        <v>32</v>
      </c>
      <c r="J71" s="4">
        <v>6</v>
      </c>
      <c r="K71" s="5">
        <v>10</v>
      </c>
      <c r="L71" s="5">
        <v>5</v>
      </c>
      <c r="M71" s="5">
        <v>6</v>
      </c>
      <c r="N71" s="5">
        <v>14</v>
      </c>
      <c r="O71" s="8">
        <v>15</v>
      </c>
      <c r="P71" s="8">
        <v>20</v>
      </c>
      <c r="Q71" s="6">
        <v>4</v>
      </c>
      <c r="R71" s="7">
        <v>342</v>
      </c>
      <c r="S71" s="5">
        <v>378</v>
      </c>
      <c r="T71" s="5">
        <v>336</v>
      </c>
      <c r="U71" s="5">
        <v>414</v>
      </c>
      <c r="V71" s="5">
        <v>380</v>
      </c>
      <c r="W71" s="5">
        <v>335</v>
      </c>
      <c r="X71" s="8">
        <v>330</v>
      </c>
      <c r="Y71" s="6">
        <v>36</v>
      </c>
      <c r="Z71" s="9">
        <f>(B71/$B$96)</f>
        <v>3.4135934166412682E-2</v>
      </c>
      <c r="AA71" s="10">
        <f>(C71/$C$96)</f>
        <v>3.6028979831603684E-2</v>
      </c>
      <c r="AB71" s="10">
        <f t="shared" si="139"/>
        <v>3.2400156617071262E-2</v>
      </c>
      <c r="AC71" s="10">
        <f t="shared" si="80"/>
        <v>4.0516385302879841E-2</v>
      </c>
      <c r="AD71" s="10">
        <f t="shared" si="81"/>
        <v>3.5260115606936419E-2</v>
      </c>
      <c r="AE71" s="10">
        <f t="shared" si="82"/>
        <v>3.0980733856133216E-2</v>
      </c>
      <c r="AF71" s="12">
        <f t="shared" si="83"/>
        <v>3.9840637450199202E-2</v>
      </c>
      <c r="AG71" s="12">
        <f t="shared" si="120"/>
        <v>6.7954979825865366E-3</v>
      </c>
      <c r="AH71" s="9">
        <f>(J71/$J$96)</f>
        <v>2.9702970297029703E-3</v>
      </c>
      <c r="AI71" s="10">
        <f>(K71/$K$96)</f>
        <v>4.2881646655231562E-3</v>
      </c>
      <c r="AJ71" s="10">
        <f t="shared" si="140"/>
        <v>1.125872551227201E-3</v>
      </c>
      <c r="AK71" s="10">
        <f t="shared" si="84"/>
        <v>8.8456435205661217E-4</v>
      </c>
      <c r="AL71" s="10">
        <f t="shared" si="85"/>
        <v>2.3997257456290708E-3</v>
      </c>
      <c r="AM71" s="10">
        <f t="shared" si="86"/>
        <v>2.6983270372369131E-3</v>
      </c>
      <c r="AN71" s="12">
        <f t="shared" si="87"/>
        <v>4.6189376443418013E-3</v>
      </c>
      <c r="AO71" s="12">
        <f t="shared" si="121"/>
        <v>9.1680036672014671E-4</v>
      </c>
      <c r="AP71" s="9">
        <f>(R71/$R$96)</f>
        <v>2.8829132597150805E-2</v>
      </c>
      <c r="AQ71" s="10">
        <f>(S71/$S$96)</f>
        <v>3.0129124820659971E-2</v>
      </c>
      <c r="AR71" s="12">
        <f t="shared" si="141"/>
        <v>2.2924200040936073E-2</v>
      </c>
      <c r="AS71" s="41">
        <f t="shared" si="88"/>
        <v>2.456535928321367E-2</v>
      </c>
      <c r="AT71" s="41">
        <f t="shared" si="89"/>
        <v>2.3436536326631306E-2</v>
      </c>
      <c r="AU71" s="12">
        <f t="shared" si="90"/>
        <v>2.1085095669687814E-2</v>
      </c>
      <c r="AV71" s="12">
        <f t="shared" si="91"/>
        <v>2.7247956403269755E-2</v>
      </c>
      <c r="AW71" s="11">
        <f t="shared" si="122"/>
        <v>3.968253968253968E-3</v>
      </c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2"/>
    </row>
    <row r="72" spans="1:95" x14ac:dyDescent="0.25">
      <c r="A72" s="3" t="s">
        <v>69</v>
      </c>
      <c r="B72" s="192"/>
      <c r="C72" s="197"/>
      <c r="D72" s="5">
        <f>T72-L72</f>
        <v>2</v>
      </c>
      <c r="E72" s="5">
        <f t="shared" si="137"/>
        <v>1</v>
      </c>
      <c r="F72" s="5">
        <f t="shared" si="138"/>
        <v>3</v>
      </c>
      <c r="G72" s="5">
        <f>W72-O72</f>
        <v>0</v>
      </c>
      <c r="H72" s="5">
        <f t="shared" ref="H72:I79" si="142">X72-P72</f>
        <v>4</v>
      </c>
      <c r="I72" s="196"/>
      <c r="J72" s="192"/>
      <c r="K72" s="197"/>
      <c r="L72" s="5">
        <v>0</v>
      </c>
      <c r="M72" s="5">
        <v>0</v>
      </c>
      <c r="N72" s="5">
        <v>0</v>
      </c>
      <c r="O72" s="8">
        <v>0</v>
      </c>
      <c r="P72" s="8">
        <v>0</v>
      </c>
      <c r="Q72" s="198"/>
      <c r="R72" s="192"/>
      <c r="S72" s="197"/>
      <c r="T72" s="5">
        <v>2</v>
      </c>
      <c r="U72" s="5">
        <v>1</v>
      </c>
      <c r="V72" s="5">
        <v>3</v>
      </c>
      <c r="W72" s="5">
        <v>0</v>
      </c>
      <c r="X72" s="8">
        <v>4</v>
      </c>
      <c r="Y72" s="198"/>
      <c r="Z72" s="220"/>
      <c r="AA72" s="221"/>
      <c r="AB72" s="10">
        <f t="shared" si="139"/>
        <v>1.9577133907595928E-4</v>
      </c>
      <c r="AC72" s="10">
        <f t="shared" si="80"/>
        <v>9.9304865938430983E-5</v>
      </c>
      <c r="AD72" s="10">
        <f t="shared" si="81"/>
        <v>2.8901734104046245E-4</v>
      </c>
      <c r="AE72" s="10">
        <f t="shared" si="82"/>
        <v>0</v>
      </c>
      <c r="AF72" s="12">
        <f t="shared" si="83"/>
        <v>5.1407274129289292E-4</v>
      </c>
      <c r="AG72" s="215"/>
      <c r="AH72" s="220"/>
      <c r="AI72" s="221"/>
      <c r="AJ72" s="10">
        <f t="shared" si="140"/>
        <v>0</v>
      </c>
      <c r="AK72" s="10">
        <f t="shared" si="84"/>
        <v>0</v>
      </c>
      <c r="AL72" s="10">
        <f t="shared" si="85"/>
        <v>0</v>
      </c>
      <c r="AM72" s="10">
        <f t="shared" si="86"/>
        <v>0</v>
      </c>
      <c r="AN72" s="12">
        <f t="shared" si="87"/>
        <v>0</v>
      </c>
      <c r="AO72" s="215"/>
      <c r="AP72" s="220"/>
      <c r="AQ72" s="221"/>
      <c r="AR72" s="12">
        <f t="shared" si="141"/>
        <v>1.3645357167223852E-4</v>
      </c>
      <c r="AS72" s="41">
        <f t="shared" si="88"/>
        <v>5.9336616626119979E-5</v>
      </c>
      <c r="AT72" s="41">
        <f t="shared" si="89"/>
        <v>1.8502528678919454E-4</v>
      </c>
      <c r="AU72" s="12">
        <f t="shared" si="90"/>
        <v>0</v>
      </c>
      <c r="AV72" s="12">
        <f t="shared" si="91"/>
        <v>3.3027825943357281E-4</v>
      </c>
      <c r="AW72" s="215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2"/>
    </row>
    <row r="73" spans="1:95" x14ac:dyDescent="0.25">
      <c r="A73" s="3" t="s">
        <v>28</v>
      </c>
      <c r="B73" s="4">
        <f>R73-J73</f>
        <v>26</v>
      </c>
      <c r="C73" s="5">
        <f>S73-K73</f>
        <v>56</v>
      </c>
      <c r="D73" s="5">
        <f>T73-L73</f>
        <v>46</v>
      </c>
      <c r="E73" s="5">
        <f t="shared" si="137"/>
        <v>26</v>
      </c>
      <c r="F73" s="5">
        <f t="shared" si="138"/>
        <v>31</v>
      </c>
      <c r="G73" s="5">
        <f t="shared" ref="G73:G79" si="143">W73-O73</f>
        <v>29</v>
      </c>
      <c r="H73" s="5">
        <f t="shared" si="142"/>
        <v>27</v>
      </c>
      <c r="I73" s="5">
        <f t="shared" si="142"/>
        <v>14</v>
      </c>
      <c r="J73" s="4">
        <v>0</v>
      </c>
      <c r="K73" s="5">
        <v>3</v>
      </c>
      <c r="L73" s="5">
        <v>5</v>
      </c>
      <c r="M73" s="5">
        <v>3</v>
      </c>
      <c r="N73" s="5">
        <v>1</v>
      </c>
      <c r="O73" s="8">
        <v>3</v>
      </c>
      <c r="P73" s="8">
        <v>3</v>
      </c>
      <c r="Q73" s="6">
        <v>2</v>
      </c>
      <c r="R73" s="7">
        <v>26</v>
      </c>
      <c r="S73" s="5">
        <v>59</v>
      </c>
      <c r="T73" s="5">
        <v>51</v>
      </c>
      <c r="U73" s="5">
        <v>29</v>
      </c>
      <c r="V73" s="5">
        <v>32</v>
      </c>
      <c r="W73" s="5">
        <v>32</v>
      </c>
      <c r="X73" s="8">
        <v>30</v>
      </c>
      <c r="Y73" s="6">
        <v>16</v>
      </c>
      <c r="Z73" s="9">
        <f>(B73/$B$96)</f>
        <v>2.6414710962105051E-3</v>
      </c>
      <c r="AA73" s="10">
        <f>(C73/$C$96)</f>
        <v>5.482670843939691E-3</v>
      </c>
      <c r="AB73" s="10">
        <f t="shared" si="139"/>
        <v>4.5027407987470632E-3</v>
      </c>
      <c r="AC73" s="10">
        <f t="shared" si="80"/>
        <v>2.5819265143992055E-3</v>
      </c>
      <c r="AD73" s="10">
        <f t="shared" si="81"/>
        <v>2.9865125240847784E-3</v>
      </c>
      <c r="AE73" s="10">
        <f t="shared" si="82"/>
        <v>2.8076290057120726E-3</v>
      </c>
      <c r="AF73" s="12">
        <f t="shared" si="83"/>
        <v>3.4699910037270273E-3</v>
      </c>
      <c r="AG73" s="12">
        <f t="shared" ref="AG73:AG86" si="144">(I73/$I$96)</f>
        <v>2.9730303673816097E-3</v>
      </c>
      <c r="AH73" s="9">
        <f>(J73/$J$96)</f>
        <v>0</v>
      </c>
      <c r="AI73" s="10">
        <f>(K73/$K$96)</f>
        <v>1.2864493996569469E-3</v>
      </c>
      <c r="AJ73" s="10">
        <f t="shared" si="140"/>
        <v>1.125872551227201E-3</v>
      </c>
      <c r="AK73" s="10">
        <f t="shared" si="84"/>
        <v>4.4228217602830609E-4</v>
      </c>
      <c r="AL73" s="10">
        <f t="shared" si="85"/>
        <v>1.7140898183064793E-4</v>
      </c>
      <c r="AM73" s="10">
        <f t="shared" si="86"/>
        <v>5.3966540744738263E-4</v>
      </c>
      <c r="AN73" s="12">
        <f t="shared" si="87"/>
        <v>6.928406466512702E-4</v>
      </c>
      <c r="AO73" s="12">
        <f t="shared" si="121"/>
        <v>4.5840018336007336E-4</v>
      </c>
      <c r="AP73" s="9">
        <f>(R73/$R$96)</f>
        <v>2.1916884430582483E-3</v>
      </c>
      <c r="AQ73" s="10">
        <f>(S73/$S$96)</f>
        <v>4.7026940857643872E-3</v>
      </c>
      <c r="AR73" s="12">
        <f t="shared" si="141"/>
        <v>3.4795660776420823E-3</v>
      </c>
      <c r="AS73" s="41">
        <f t="shared" si="88"/>
        <v>1.7207618821574793E-3</v>
      </c>
      <c r="AT73" s="41">
        <f t="shared" si="89"/>
        <v>1.9736030590847414E-3</v>
      </c>
      <c r="AU73" s="12">
        <f t="shared" si="90"/>
        <v>2.014098690835851E-3</v>
      </c>
      <c r="AV73" s="12">
        <f t="shared" si="91"/>
        <v>2.4770869457517958E-3</v>
      </c>
      <c r="AW73" s="11">
        <f>(Y73/$Y$96)</f>
        <v>1.7636684303350969E-3</v>
      </c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2"/>
    </row>
    <row r="74" spans="1:95" ht="15.75" thickBot="1" x14ac:dyDescent="0.3">
      <c r="A74" s="13" t="s">
        <v>29</v>
      </c>
      <c r="B74" s="14">
        <f>R74-J74</f>
        <v>254</v>
      </c>
      <c r="C74" s="15">
        <f>S74-K74</f>
        <v>393</v>
      </c>
      <c r="D74" s="15">
        <f>T74-L74</f>
        <v>281</v>
      </c>
      <c r="E74" s="15">
        <f t="shared" si="137"/>
        <v>226</v>
      </c>
      <c r="F74" s="15">
        <f t="shared" si="138"/>
        <v>206</v>
      </c>
      <c r="G74" s="15">
        <f t="shared" si="143"/>
        <v>316</v>
      </c>
      <c r="H74" s="15">
        <f t="shared" si="142"/>
        <v>325</v>
      </c>
      <c r="I74" s="15">
        <f t="shared" si="142"/>
        <v>216</v>
      </c>
      <c r="J74" s="14">
        <v>5</v>
      </c>
      <c r="K74" s="15">
        <v>8</v>
      </c>
      <c r="L74" s="15">
        <v>27</v>
      </c>
      <c r="M74" s="15">
        <v>36</v>
      </c>
      <c r="N74" s="15">
        <v>84</v>
      </c>
      <c r="O74" s="18">
        <v>58</v>
      </c>
      <c r="P74" s="18">
        <v>82</v>
      </c>
      <c r="Q74" s="16">
        <v>74</v>
      </c>
      <c r="R74" s="17">
        <v>259</v>
      </c>
      <c r="S74" s="15">
        <v>401</v>
      </c>
      <c r="T74" s="15">
        <v>308</v>
      </c>
      <c r="U74" s="15">
        <v>262</v>
      </c>
      <c r="V74" s="15">
        <v>290</v>
      </c>
      <c r="W74" s="15">
        <v>374</v>
      </c>
      <c r="X74" s="18">
        <v>407</v>
      </c>
      <c r="Y74" s="16">
        <v>290</v>
      </c>
      <c r="Z74" s="19">
        <f>(B74/$B$96)</f>
        <v>2.5805140709133395E-2</v>
      </c>
      <c r="AA74" s="20">
        <f>(C74/$C$96)</f>
        <v>3.8476600744076758E-2</v>
      </c>
      <c r="AB74" s="20">
        <f t="shared" si="139"/>
        <v>2.750587314017228E-2</v>
      </c>
      <c r="AC74" s="10">
        <f t="shared" si="80"/>
        <v>2.2442899702085402E-2</v>
      </c>
      <c r="AD74" s="10">
        <f t="shared" si="81"/>
        <v>1.9845857418111755E-2</v>
      </c>
      <c r="AE74" s="10">
        <f t="shared" si="82"/>
        <v>3.0593474682931551E-2</v>
      </c>
      <c r="AF74" s="12">
        <f t="shared" si="83"/>
        <v>4.1768410230047549E-2</v>
      </c>
      <c r="AG74" s="12">
        <f t="shared" si="144"/>
        <v>4.5869611382459118E-2</v>
      </c>
      <c r="AH74" s="19">
        <f>(J74/$J$96)</f>
        <v>2.4752475247524753E-3</v>
      </c>
      <c r="AI74" s="20">
        <f>(K74/$K$96)</f>
        <v>3.4305317324185248E-3</v>
      </c>
      <c r="AJ74" s="20">
        <f t="shared" si="140"/>
        <v>6.0797117766268859E-3</v>
      </c>
      <c r="AK74" s="10">
        <f t="shared" si="84"/>
        <v>5.307386112339673E-3</v>
      </c>
      <c r="AL74" s="10">
        <f t="shared" si="85"/>
        <v>1.4398354473774426E-2</v>
      </c>
      <c r="AM74" s="10">
        <f t="shared" si="86"/>
        <v>1.0433531210649397E-2</v>
      </c>
      <c r="AN74" s="12">
        <f t="shared" si="87"/>
        <v>1.8937644341801386E-2</v>
      </c>
      <c r="AO74" s="12">
        <f t="shared" si="121"/>
        <v>1.6960806784322713E-2</v>
      </c>
      <c r="AP74" s="19">
        <f>(R74/$R$96)</f>
        <v>2.183258872123409E-2</v>
      </c>
      <c r="AQ74" s="20">
        <f>(S74/$S$96)</f>
        <v>3.1962378447313887E-2</v>
      </c>
      <c r="AR74" s="22">
        <f t="shared" si="141"/>
        <v>2.1013850037524734E-2</v>
      </c>
      <c r="AS74" s="41">
        <f t="shared" si="88"/>
        <v>1.5546193556043435E-2</v>
      </c>
      <c r="AT74" s="41">
        <f t="shared" si="89"/>
        <v>1.7885777722955472E-2</v>
      </c>
      <c r="AU74" s="12">
        <f t="shared" si="90"/>
        <v>2.3539778449144007E-2</v>
      </c>
      <c r="AV74" s="12">
        <f t="shared" si="91"/>
        <v>3.3605812897366028E-2</v>
      </c>
      <c r="AW74" s="11">
        <f t="shared" ref="AW74:AW86" si="145">(Y74/$Y$96)</f>
        <v>3.1966490299823631E-2</v>
      </c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2"/>
    </row>
    <row r="75" spans="1:95" ht="16.5" thickTop="1" thickBot="1" x14ac:dyDescent="0.3">
      <c r="A75" s="23" t="s">
        <v>70</v>
      </c>
      <c r="B75" s="24">
        <f>R75-J75</f>
        <v>280</v>
      </c>
      <c r="C75" s="25">
        <f t="shared" ref="C75" si="146">S75-K75</f>
        <v>449</v>
      </c>
      <c r="D75" s="25">
        <f t="shared" ref="D75" si="147">T75-L75</f>
        <v>327</v>
      </c>
      <c r="E75" s="25">
        <f t="shared" si="137"/>
        <v>252</v>
      </c>
      <c r="F75" s="25">
        <f t="shared" si="138"/>
        <v>237</v>
      </c>
      <c r="G75" s="25">
        <f t="shared" si="143"/>
        <v>345</v>
      </c>
      <c r="H75" s="25">
        <f t="shared" si="142"/>
        <v>352</v>
      </c>
      <c r="I75" s="25">
        <f t="shared" si="142"/>
        <v>230</v>
      </c>
      <c r="J75" s="24">
        <f>SUM(J73:J74)</f>
        <v>5</v>
      </c>
      <c r="K75" s="25">
        <f t="shared" ref="K75:Y75" si="148">SUM(K73:K74)</f>
        <v>11</v>
      </c>
      <c r="L75" s="25">
        <f t="shared" si="148"/>
        <v>32</v>
      </c>
      <c r="M75" s="25">
        <f t="shared" si="148"/>
        <v>39</v>
      </c>
      <c r="N75" s="25">
        <f t="shared" si="148"/>
        <v>85</v>
      </c>
      <c r="O75" s="137">
        <f t="shared" si="148"/>
        <v>61</v>
      </c>
      <c r="P75" s="137">
        <f t="shared" si="148"/>
        <v>85</v>
      </c>
      <c r="Q75" s="26">
        <f t="shared" si="148"/>
        <v>76</v>
      </c>
      <c r="R75" s="27">
        <f t="shared" si="148"/>
        <v>285</v>
      </c>
      <c r="S75" s="25">
        <f t="shared" si="148"/>
        <v>460</v>
      </c>
      <c r="T75" s="25">
        <f t="shared" si="148"/>
        <v>359</v>
      </c>
      <c r="U75" s="25">
        <f t="shared" si="148"/>
        <v>291</v>
      </c>
      <c r="V75" s="25">
        <f t="shared" si="148"/>
        <v>322</v>
      </c>
      <c r="W75" s="25">
        <f t="shared" si="148"/>
        <v>406</v>
      </c>
      <c r="X75" s="137">
        <f t="shared" si="148"/>
        <v>437</v>
      </c>
      <c r="Y75" s="137">
        <f t="shared" si="148"/>
        <v>306</v>
      </c>
      <c r="Z75" s="28">
        <f>(B75/$B$96)</f>
        <v>2.8446611805343899E-2</v>
      </c>
      <c r="AA75" s="29">
        <f>(C75/$C$96)</f>
        <v>4.3959271588016449E-2</v>
      </c>
      <c r="AB75" s="29">
        <f t="shared" si="139"/>
        <v>3.2008613938919343E-2</v>
      </c>
      <c r="AC75" s="29">
        <f t="shared" si="80"/>
        <v>2.5024826216484608E-2</v>
      </c>
      <c r="AD75" s="29">
        <f t="shared" si="81"/>
        <v>2.2832369942196531E-2</v>
      </c>
      <c r="AE75" s="29">
        <f t="shared" si="82"/>
        <v>3.3401103688643623E-2</v>
      </c>
      <c r="AF75" s="30">
        <f t="shared" si="83"/>
        <v>4.5238401233774581E-2</v>
      </c>
      <c r="AG75" s="30">
        <f t="shared" si="144"/>
        <v>4.884264174984073E-2</v>
      </c>
      <c r="AH75" s="28">
        <f>(J75/$J$96)</f>
        <v>2.4752475247524753E-3</v>
      </c>
      <c r="AI75" s="29">
        <f>(K75/$K$96)</f>
        <v>4.7169811320754715E-3</v>
      </c>
      <c r="AJ75" s="29">
        <f t="shared" si="140"/>
        <v>7.2055843278540869E-3</v>
      </c>
      <c r="AK75" s="29">
        <f t="shared" si="84"/>
        <v>5.7496682883679791E-3</v>
      </c>
      <c r="AL75" s="29">
        <f t="shared" si="85"/>
        <v>1.4569763455605074E-2</v>
      </c>
      <c r="AM75" s="29">
        <f t="shared" si="86"/>
        <v>1.097319661809678E-2</v>
      </c>
      <c r="AN75" s="30">
        <f t="shared" si="87"/>
        <v>1.9630484988452657E-2</v>
      </c>
      <c r="AO75" s="30">
        <f t="shared" si="121"/>
        <v>1.7419206967682788E-2</v>
      </c>
      <c r="AP75" s="28">
        <f>(R75/$R$96)</f>
        <v>2.4024277164292337E-2</v>
      </c>
      <c r="AQ75" s="29">
        <f>(S75/$S$96)</f>
        <v>3.6665072533078269E-2</v>
      </c>
      <c r="AR75" s="30">
        <f t="shared" si="141"/>
        <v>2.4493416115166814E-2</v>
      </c>
      <c r="AS75" s="30">
        <f t="shared" si="88"/>
        <v>1.7266955438200914E-2</v>
      </c>
      <c r="AT75" s="30">
        <f t="shared" si="89"/>
        <v>1.9859380782040213E-2</v>
      </c>
      <c r="AU75" s="30">
        <f t="shared" si="90"/>
        <v>2.555387713997986E-2</v>
      </c>
      <c r="AV75" s="30">
        <f t="shared" si="91"/>
        <v>3.6082899843117827E-2</v>
      </c>
      <c r="AW75" s="154">
        <f t="shared" si="145"/>
        <v>3.3730158730158728E-2</v>
      </c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2"/>
    </row>
    <row r="76" spans="1:95" ht="15.75" thickTop="1" x14ac:dyDescent="0.25">
      <c r="A76" s="42" t="s">
        <v>71</v>
      </c>
      <c r="B76" s="195"/>
      <c r="C76" s="196"/>
      <c r="D76" s="33">
        <f>T76-L76</f>
        <v>40</v>
      </c>
      <c r="E76" s="33">
        <f t="shared" si="137"/>
        <v>34</v>
      </c>
      <c r="F76" s="33">
        <f t="shared" si="138"/>
        <v>20</v>
      </c>
      <c r="G76" s="33">
        <f t="shared" si="143"/>
        <v>28</v>
      </c>
      <c r="H76" s="33">
        <f t="shared" si="142"/>
        <v>28</v>
      </c>
      <c r="I76" s="33">
        <f t="shared" si="142"/>
        <v>10</v>
      </c>
      <c r="J76" s="195"/>
      <c r="K76" s="196"/>
      <c r="L76" s="33">
        <v>32</v>
      </c>
      <c r="M76" s="33">
        <v>11</v>
      </c>
      <c r="N76" s="33">
        <v>5</v>
      </c>
      <c r="O76" s="44">
        <v>7</v>
      </c>
      <c r="P76" s="44">
        <v>8</v>
      </c>
      <c r="Q76" s="43">
        <v>4</v>
      </c>
      <c r="R76" s="195"/>
      <c r="S76" s="196"/>
      <c r="T76" s="33">
        <v>72</v>
      </c>
      <c r="U76" s="33">
        <v>45</v>
      </c>
      <c r="V76" s="33">
        <v>25</v>
      </c>
      <c r="W76" s="33">
        <v>35</v>
      </c>
      <c r="X76" s="44">
        <v>36</v>
      </c>
      <c r="Y76" s="43">
        <v>14</v>
      </c>
      <c r="Z76" s="212"/>
      <c r="AA76" s="213"/>
      <c r="AB76" s="10">
        <f t="shared" si="139"/>
        <v>3.9154267815191858E-3</v>
      </c>
      <c r="AC76" s="10">
        <f t="shared" si="80"/>
        <v>3.3763654419066533E-3</v>
      </c>
      <c r="AD76" s="10">
        <f t="shared" si="81"/>
        <v>1.9267822736030828E-3</v>
      </c>
      <c r="AE76" s="10">
        <f t="shared" si="82"/>
        <v>2.7108142124116566E-3</v>
      </c>
      <c r="AF76" s="12">
        <f t="shared" si="83"/>
        <v>3.5985091890502505E-3</v>
      </c>
      <c r="AG76" s="12">
        <f t="shared" si="144"/>
        <v>2.1235931195582925E-3</v>
      </c>
      <c r="AH76" s="212"/>
      <c r="AI76" s="213"/>
      <c r="AJ76" s="10">
        <f t="shared" si="140"/>
        <v>7.2055843278540869E-3</v>
      </c>
      <c r="AK76" s="10">
        <f t="shared" si="84"/>
        <v>1.6217013121037889E-3</v>
      </c>
      <c r="AL76" s="10">
        <f t="shared" si="85"/>
        <v>8.5704490915323962E-4</v>
      </c>
      <c r="AM76" s="10">
        <f t="shared" si="86"/>
        <v>1.2592192840438928E-3</v>
      </c>
      <c r="AN76" s="12">
        <f t="shared" si="87"/>
        <v>1.8475750577367205E-3</v>
      </c>
      <c r="AO76" s="12">
        <f t="shared" si="121"/>
        <v>9.1680036672014671E-4</v>
      </c>
      <c r="AP76" s="212"/>
      <c r="AQ76" s="213"/>
      <c r="AR76" s="41">
        <f t="shared" si="141"/>
        <v>4.9123285802005869E-3</v>
      </c>
      <c r="AS76" s="41">
        <f t="shared" si="88"/>
        <v>2.6701477481753991E-3</v>
      </c>
      <c r="AT76" s="41">
        <f t="shared" si="89"/>
        <v>1.5418773899099545E-3</v>
      </c>
      <c r="AU76" s="12">
        <f t="shared" si="90"/>
        <v>2.2029204431017121E-3</v>
      </c>
      <c r="AV76" s="12">
        <f t="shared" si="91"/>
        <v>2.972504334902155E-3</v>
      </c>
      <c r="AW76" s="11">
        <f t="shared" si="145"/>
        <v>1.5432098765432098E-3</v>
      </c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2"/>
    </row>
    <row r="77" spans="1:95" x14ac:dyDescent="0.25">
      <c r="A77" s="42" t="s">
        <v>72</v>
      </c>
      <c r="B77" s="195"/>
      <c r="C77" s="196"/>
      <c r="D77" s="196"/>
      <c r="E77" s="33">
        <f t="shared" si="137"/>
        <v>0</v>
      </c>
      <c r="F77" s="33">
        <f t="shared" si="138"/>
        <v>0</v>
      </c>
      <c r="G77" s="33">
        <f t="shared" si="143"/>
        <v>1</v>
      </c>
      <c r="H77" s="33">
        <f t="shared" si="142"/>
        <v>1</v>
      </c>
      <c r="I77" s="33">
        <f t="shared" si="142"/>
        <v>1</v>
      </c>
      <c r="J77" s="195"/>
      <c r="K77" s="196"/>
      <c r="L77" s="196"/>
      <c r="M77" s="33">
        <v>0</v>
      </c>
      <c r="N77" s="33">
        <v>0</v>
      </c>
      <c r="O77" s="44">
        <v>0</v>
      </c>
      <c r="P77" s="44">
        <v>3</v>
      </c>
      <c r="Q77" s="43">
        <v>1</v>
      </c>
      <c r="R77" s="195"/>
      <c r="S77" s="196"/>
      <c r="T77" s="196"/>
      <c r="U77" s="33">
        <v>0</v>
      </c>
      <c r="V77" s="33">
        <v>0</v>
      </c>
      <c r="W77" s="33">
        <v>1</v>
      </c>
      <c r="X77" s="44">
        <v>4</v>
      </c>
      <c r="Y77" s="43">
        <v>2</v>
      </c>
      <c r="Z77" s="212"/>
      <c r="AA77" s="213"/>
      <c r="AB77" s="213"/>
      <c r="AC77" s="10">
        <f t="shared" ref="AC77:AC96" si="149">(E77/$E$96)</f>
        <v>0</v>
      </c>
      <c r="AD77" s="10">
        <f t="shared" ref="AD77:AD96" si="150">(F77/$F$96)</f>
        <v>0</v>
      </c>
      <c r="AE77" s="10">
        <f t="shared" ref="AE77:AE96" si="151">(G77/$G$96)</f>
        <v>9.6814793300416309E-5</v>
      </c>
      <c r="AF77" s="12">
        <f t="shared" ref="AF77:AF96" si="152">(H77/$H$96)</f>
        <v>1.2851818532322323E-4</v>
      </c>
      <c r="AG77" s="12">
        <f t="shared" si="144"/>
        <v>2.1235931195582927E-4</v>
      </c>
      <c r="AH77" s="212"/>
      <c r="AI77" s="213"/>
      <c r="AJ77" s="213"/>
      <c r="AK77" s="10">
        <f t="shared" ref="AK77:AK96" si="153">(M77/$M$96)</f>
        <v>0</v>
      </c>
      <c r="AL77" s="10">
        <f t="shared" ref="AL77:AL96" si="154">(N77/$N$96)</f>
        <v>0</v>
      </c>
      <c r="AM77" s="10">
        <f t="shared" ref="AM77:AM96" si="155">(O77/$O$96)</f>
        <v>0</v>
      </c>
      <c r="AN77" s="12">
        <f t="shared" ref="AN77:AN96" si="156">(P77/$P$96)</f>
        <v>6.928406466512702E-4</v>
      </c>
      <c r="AO77" s="12">
        <f t="shared" si="121"/>
        <v>2.2920009168003668E-4</v>
      </c>
      <c r="AP77" s="212"/>
      <c r="AQ77" s="213"/>
      <c r="AR77" s="214"/>
      <c r="AS77" s="41">
        <f t="shared" ref="AS77:AS96" si="157">(U77/$U$96)</f>
        <v>0</v>
      </c>
      <c r="AT77" s="41">
        <f t="shared" ref="AT77:AT96" si="158">(V77/$V$96)</f>
        <v>0</v>
      </c>
      <c r="AU77" s="12">
        <f t="shared" ref="AU77:AU96" si="159">(W77/$W$96)</f>
        <v>6.2940584088620342E-5</v>
      </c>
      <c r="AV77" s="12">
        <f t="shared" ref="AV77:AV96" si="160">(X77/$X$96)</f>
        <v>3.3027825943357281E-4</v>
      </c>
      <c r="AW77" s="11">
        <f t="shared" si="145"/>
        <v>2.2045855379188711E-4</v>
      </c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2"/>
    </row>
    <row r="78" spans="1:95" x14ac:dyDescent="0.25">
      <c r="A78" s="42" t="s">
        <v>73</v>
      </c>
      <c r="B78" s="195"/>
      <c r="C78" s="196"/>
      <c r="D78" s="33">
        <f>T78-L78</f>
        <v>3</v>
      </c>
      <c r="E78" s="33">
        <f t="shared" si="137"/>
        <v>3</v>
      </c>
      <c r="F78" s="33">
        <f t="shared" si="138"/>
        <v>2</v>
      </c>
      <c r="G78" s="33">
        <f t="shared" si="143"/>
        <v>4</v>
      </c>
      <c r="H78" s="33">
        <f t="shared" si="142"/>
        <v>2</v>
      </c>
      <c r="I78" s="33">
        <f t="shared" si="142"/>
        <v>2</v>
      </c>
      <c r="J78" s="195"/>
      <c r="K78" s="196"/>
      <c r="L78" s="33">
        <v>0</v>
      </c>
      <c r="M78" s="33">
        <v>0</v>
      </c>
      <c r="N78" s="33">
        <v>0</v>
      </c>
      <c r="O78" s="44">
        <v>0</v>
      </c>
      <c r="P78" s="44">
        <v>0</v>
      </c>
      <c r="Q78" s="43">
        <v>0</v>
      </c>
      <c r="R78" s="195"/>
      <c r="S78" s="196"/>
      <c r="T78" s="33">
        <v>3</v>
      </c>
      <c r="U78" s="33">
        <v>3</v>
      </c>
      <c r="V78" s="33">
        <v>2</v>
      </c>
      <c r="W78" s="33">
        <v>4</v>
      </c>
      <c r="X78" s="44">
        <v>2</v>
      </c>
      <c r="Y78" s="43">
        <v>2</v>
      </c>
      <c r="Z78" s="212"/>
      <c r="AA78" s="213"/>
      <c r="AB78" s="10">
        <f t="shared" ref="AB78:AB86" si="161">(D78/$D$96)</f>
        <v>2.9365700861393895E-4</v>
      </c>
      <c r="AC78" s="10">
        <f t="shared" si="149"/>
        <v>2.9791459781529296E-4</v>
      </c>
      <c r="AD78" s="10">
        <f t="shared" si="150"/>
        <v>1.9267822736030829E-4</v>
      </c>
      <c r="AE78" s="10">
        <f t="shared" si="151"/>
        <v>3.8725917320166524E-4</v>
      </c>
      <c r="AF78" s="12">
        <f t="shared" si="152"/>
        <v>2.5703637064644646E-4</v>
      </c>
      <c r="AG78" s="12">
        <f t="shared" si="144"/>
        <v>4.2471862391165854E-4</v>
      </c>
      <c r="AH78" s="212"/>
      <c r="AI78" s="213"/>
      <c r="AJ78" s="10">
        <f t="shared" ref="AJ78:AJ86" si="162">(L78/$L$96)</f>
        <v>0</v>
      </c>
      <c r="AK78" s="10">
        <f t="shared" si="153"/>
        <v>0</v>
      </c>
      <c r="AL78" s="10">
        <f t="shared" si="154"/>
        <v>0</v>
      </c>
      <c r="AM78" s="10">
        <f t="shared" si="155"/>
        <v>0</v>
      </c>
      <c r="AN78" s="12">
        <f t="shared" si="156"/>
        <v>0</v>
      </c>
      <c r="AO78" s="12">
        <f t="shared" si="121"/>
        <v>0</v>
      </c>
      <c r="AP78" s="212"/>
      <c r="AQ78" s="213"/>
      <c r="AR78" s="41">
        <f t="shared" ref="AR78:AR86" si="163">(T78/$T$96)</f>
        <v>2.0468035750835777E-4</v>
      </c>
      <c r="AS78" s="41">
        <f t="shared" si="157"/>
        <v>1.7800984987835993E-4</v>
      </c>
      <c r="AT78" s="41">
        <f t="shared" si="158"/>
        <v>1.2335019119279634E-4</v>
      </c>
      <c r="AU78" s="12">
        <f t="shared" si="159"/>
        <v>2.5176233635448137E-4</v>
      </c>
      <c r="AV78" s="12">
        <f t="shared" si="160"/>
        <v>1.651391297167864E-4</v>
      </c>
      <c r="AW78" s="11">
        <f t="shared" si="145"/>
        <v>2.2045855379188711E-4</v>
      </c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2"/>
    </row>
    <row r="79" spans="1:95" ht="15.75" thickBot="1" x14ac:dyDescent="0.3">
      <c r="A79" s="42" t="s">
        <v>74</v>
      </c>
      <c r="B79" s="195"/>
      <c r="C79" s="196"/>
      <c r="D79" s="33">
        <f>T79-L79</f>
        <v>3</v>
      </c>
      <c r="E79" s="33">
        <f t="shared" si="137"/>
        <v>3</v>
      </c>
      <c r="F79" s="33">
        <f t="shared" si="138"/>
        <v>0</v>
      </c>
      <c r="G79" s="33">
        <f t="shared" si="143"/>
        <v>1</v>
      </c>
      <c r="H79" s="33">
        <f t="shared" si="142"/>
        <v>0</v>
      </c>
      <c r="I79" s="33">
        <f t="shared" si="142"/>
        <v>2</v>
      </c>
      <c r="J79" s="195"/>
      <c r="K79" s="196"/>
      <c r="L79" s="33">
        <v>0</v>
      </c>
      <c r="M79" s="33">
        <v>0</v>
      </c>
      <c r="N79" s="33">
        <v>1</v>
      </c>
      <c r="O79" s="44">
        <v>0</v>
      </c>
      <c r="P79" s="44">
        <v>3</v>
      </c>
      <c r="Q79" s="43">
        <v>1</v>
      </c>
      <c r="R79" s="195"/>
      <c r="S79" s="196"/>
      <c r="T79" s="33">
        <v>3</v>
      </c>
      <c r="U79" s="33">
        <v>3</v>
      </c>
      <c r="V79" s="33">
        <v>1</v>
      </c>
      <c r="W79" s="33">
        <v>1</v>
      </c>
      <c r="X79" s="44">
        <v>3</v>
      </c>
      <c r="Y79" s="43">
        <v>3</v>
      </c>
      <c r="Z79" s="212"/>
      <c r="AA79" s="213"/>
      <c r="AB79" s="10">
        <f t="shared" si="161"/>
        <v>2.9365700861393895E-4</v>
      </c>
      <c r="AC79" s="10">
        <f t="shared" si="149"/>
        <v>2.9791459781529296E-4</v>
      </c>
      <c r="AD79" s="10">
        <f t="shared" si="150"/>
        <v>0</v>
      </c>
      <c r="AE79" s="10">
        <f t="shared" si="151"/>
        <v>9.6814793300416309E-5</v>
      </c>
      <c r="AF79" s="12">
        <f t="shared" si="152"/>
        <v>0</v>
      </c>
      <c r="AG79" s="12">
        <f t="shared" si="144"/>
        <v>4.2471862391165854E-4</v>
      </c>
      <c r="AH79" s="212"/>
      <c r="AI79" s="213"/>
      <c r="AJ79" s="10">
        <f t="shared" si="162"/>
        <v>0</v>
      </c>
      <c r="AK79" s="10">
        <f t="shared" si="153"/>
        <v>0</v>
      </c>
      <c r="AL79" s="10">
        <f t="shared" si="154"/>
        <v>1.7140898183064793E-4</v>
      </c>
      <c r="AM79" s="10">
        <f t="shared" si="155"/>
        <v>0</v>
      </c>
      <c r="AN79" s="12">
        <f t="shared" si="156"/>
        <v>6.928406466512702E-4</v>
      </c>
      <c r="AO79" s="12">
        <f t="shared" si="121"/>
        <v>2.2920009168003668E-4</v>
      </c>
      <c r="AP79" s="212"/>
      <c r="AQ79" s="213"/>
      <c r="AR79" s="41">
        <f t="shared" si="163"/>
        <v>2.0468035750835777E-4</v>
      </c>
      <c r="AS79" s="41">
        <f t="shared" si="157"/>
        <v>1.7800984987835993E-4</v>
      </c>
      <c r="AT79" s="41">
        <f t="shared" si="158"/>
        <v>6.167509559639817E-5</v>
      </c>
      <c r="AU79" s="12">
        <f t="shared" si="159"/>
        <v>6.2940584088620342E-5</v>
      </c>
      <c r="AV79" s="12">
        <f t="shared" si="160"/>
        <v>2.4770869457517957E-4</v>
      </c>
      <c r="AW79" s="11">
        <f t="shared" si="145"/>
        <v>3.3068783068783067E-4</v>
      </c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2"/>
    </row>
    <row r="80" spans="1:95" ht="16.5" thickTop="1" thickBot="1" x14ac:dyDescent="0.3">
      <c r="A80" s="23" t="s">
        <v>75</v>
      </c>
      <c r="B80" s="204"/>
      <c r="C80" s="205"/>
      <c r="D80" s="25">
        <f t="shared" ref="D80" si="164">T80-L80</f>
        <v>6</v>
      </c>
      <c r="E80" s="25">
        <f t="shared" ref="E80" si="165">U80-M80</f>
        <v>6</v>
      </c>
      <c r="F80" s="25">
        <f t="shared" ref="F80" si="166">V80-N80</f>
        <v>2</v>
      </c>
      <c r="G80" s="25">
        <f t="shared" ref="G80:I86" si="167">W80-O80</f>
        <v>5</v>
      </c>
      <c r="H80" s="25">
        <f t="shared" si="167"/>
        <v>2</v>
      </c>
      <c r="I80" s="25">
        <f t="shared" si="167"/>
        <v>4</v>
      </c>
      <c r="J80" s="204"/>
      <c r="K80" s="205"/>
      <c r="L80" s="25">
        <f t="shared" ref="L80:Y80" si="168">SUM(L78:L79)</f>
        <v>0</v>
      </c>
      <c r="M80" s="25">
        <f t="shared" si="168"/>
        <v>0</v>
      </c>
      <c r="N80" s="25">
        <f t="shared" si="168"/>
        <v>1</v>
      </c>
      <c r="O80" s="137">
        <f t="shared" si="168"/>
        <v>0</v>
      </c>
      <c r="P80" s="137">
        <f t="shared" si="168"/>
        <v>3</v>
      </c>
      <c r="Q80" s="26">
        <f t="shared" si="168"/>
        <v>1</v>
      </c>
      <c r="R80" s="204"/>
      <c r="S80" s="205"/>
      <c r="T80" s="25">
        <f t="shared" si="168"/>
        <v>6</v>
      </c>
      <c r="U80" s="25">
        <f t="shared" si="168"/>
        <v>6</v>
      </c>
      <c r="V80" s="25">
        <f t="shared" si="168"/>
        <v>3</v>
      </c>
      <c r="W80" s="25">
        <f t="shared" si="168"/>
        <v>5</v>
      </c>
      <c r="X80" s="137">
        <f t="shared" si="168"/>
        <v>5</v>
      </c>
      <c r="Y80" s="137">
        <f t="shared" si="168"/>
        <v>5</v>
      </c>
      <c r="Z80" s="216"/>
      <c r="AA80" s="217"/>
      <c r="AB80" s="29">
        <f t="shared" si="161"/>
        <v>5.8731401722787789E-4</v>
      </c>
      <c r="AC80" s="29">
        <f t="shared" si="149"/>
        <v>5.9582919563058593E-4</v>
      </c>
      <c r="AD80" s="29">
        <f t="shared" si="150"/>
        <v>1.9267822736030829E-4</v>
      </c>
      <c r="AE80" s="29">
        <f t="shared" si="151"/>
        <v>4.840739665020815E-4</v>
      </c>
      <c r="AF80" s="30">
        <f t="shared" si="152"/>
        <v>2.5703637064644646E-4</v>
      </c>
      <c r="AG80" s="30">
        <f t="shared" si="144"/>
        <v>8.4943724782331708E-4</v>
      </c>
      <c r="AH80" s="216"/>
      <c r="AI80" s="217"/>
      <c r="AJ80" s="29">
        <f t="shared" si="162"/>
        <v>0</v>
      </c>
      <c r="AK80" s="29">
        <f t="shared" si="153"/>
        <v>0</v>
      </c>
      <c r="AL80" s="29">
        <f t="shared" si="154"/>
        <v>1.7140898183064793E-4</v>
      </c>
      <c r="AM80" s="29">
        <f t="shared" si="155"/>
        <v>0</v>
      </c>
      <c r="AN80" s="30">
        <f t="shared" si="156"/>
        <v>6.928406466512702E-4</v>
      </c>
      <c r="AO80" s="30">
        <f t="shared" si="121"/>
        <v>2.2920009168003668E-4</v>
      </c>
      <c r="AP80" s="216"/>
      <c r="AQ80" s="217"/>
      <c r="AR80" s="29">
        <f t="shared" si="163"/>
        <v>4.0936071501671554E-4</v>
      </c>
      <c r="AS80" s="30">
        <f t="shared" si="157"/>
        <v>3.5601969975671986E-4</v>
      </c>
      <c r="AT80" s="30">
        <f t="shared" si="158"/>
        <v>1.8502528678919454E-4</v>
      </c>
      <c r="AU80" s="30">
        <f t="shared" si="159"/>
        <v>3.1470292044310171E-4</v>
      </c>
      <c r="AV80" s="30">
        <f t="shared" si="160"/>
        <v>4.12847824291966E-4</v>
      </c>
      <c r="AW80" s="154">
        <f t="shared" si="145"/>
        <v>5.5114638447971778E-4</v>
      </c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2"/>
    </row>
    <row r="81" spans="1:95" ht="15.75" thickTop="1" x14ac:dyDescent="0.25">
      <c r="A81" s="42" t="s">
        <v>76</v>
      </c>
      <c r="B81" s="195"/>
      <c r="C81" s="196"/>
      <c r="D81" s="33">
        <f t="shared" ref="D81:F86" si="169">T81-L81</f>
        <v>59</v>
      </c>
      <c r="E81" s="33">
        <f t="shared" si="169"/>
        <v>47</v>
      </c>
      <c r="F81" s="33">
        <f t="shared" si="169"/>
        <v>62</v>
      </c>
      <c r="G81" s="33">
        <f t="shared" si="167"/>
        <v>61</v>
      </c>
      <c r="H81" s="33">
        <f t="shared" si="167"/>
        <v>42</v>
      </c>
      <c r="I81" s="33">
        <f t="shared" si="167"/>
        <v>20</v>
      </c>
      <c r="J81" s="195"/>
      <c r="K81" s="196"/>
      <c r="L81" s="33">
        <v>4</v>
      </c>
      <c r="M81" s="33">
        <v>1</v>
      </c>
      <c r="N81" s="33">
        <v>2</v>
      </c>
      <c r="O81" s="44">
        <v>7</v>
      </c>
      <c r="P81" s="44">
        <v>3</v>
      </c>
      <c r="Q81" s="43">
        <v>8</v>
      </c>
      <c r="R81" s="195"/>
      <c r="S81" s="196"/>
      <c r="T81" s="33">
        <v>63</v>
      </c>
      <c r="U81" s="33">
        <v>48</v>
      </c>
      <c r="V81" s="33">
        <v>64</v>
      </c>
      <c r="W81" s="33">
        <v>68</v>
      </c>
      <c r="X81" s="44">
        <v>45</v>
      </c>
      <c r="Y81" s="43">
        <v>28</v>
      </c>
      <c r="Z81" s="212"/>
      <c r="AA81" s="213"/>
      <c r="AB81" s="10">
        <f t="shared" si="161"/>
        <v>5.7752545027407991E-3</v>
      </c>
      <c r="AC81" s="10">
        <f t="shared" si="149"/>
        <v>4.6673286991062565E-3</v>
      </c>
      <c r="AD81" s="10">
        <f t="shared" si="150"/>
        <v>5.9730250481695567E-3</v>
      </c>
      <c r="AE81" s="10">
        <f t="shared" si="151"/>
        <v>5.9057023913253945E-3</v>
      </c>
      <c r="AF81" s="12">
        <f t="shared" si="152"/>
        <v>5.3977637835753763E-3</v>
      </c>
      <c r="AG81" s="12">
        <f t="shared" si="144"/>
        <v>4.2471862391165851E-3</v>
      </c>
      <c r="AH81" s="212"/>
      <c r="AI81" s="213"/>
      <c r="AJ81" s="10">
        <f t="shared" si="162"/>
        <v>9.0069804098176086E-4</v>
      </c>
      <c r="AK81" s="10">
        <f t="shared" si="153"/>
        <v>1.4742739200943535E-4</v>
      </c>
      <c r="AL81" s="10">
        <f t="shared" si="154"/>
        <v>3.4281796366129587E-4</v>
      </c>
      <c r="AM81" s="10">
        <f t="shared" si="155"/>
        <v>1.2592192840438928E-3</v>
      </c>
      <c r="AN81" s="12">
        <f t="shared" si="156"/>
        <v>6.928406466512702E-4</v>
      </c>
      <c r="AO81" s="12">
        <f t="shared" si="121"/>
        <v>1.8336007334402934E-3</v>
      </c>
      <c r="AP81" s="212"/>
      <c r="AQ81" s="213"/>
      <c r="AR81" s="41">
        <f t="shared" si="163"/>
        <v>4.2982875076755132E-3</v>
      </c>
      <c r="AS81" s="41">
        <f t="shared" si="157"/>
        <v>2.8481575980537589E-3</v>
      </c>
      <c r="AT81" s="41">
        <f t="shared" si="158"/>
        <v>3.9472061181694829E-3</v>
      </c>
      <c r="AU81" s="12">
        <f t="shared" si="159"/>
        <v>4.2799597180261835E-3</v>
      </c>
      <c r="AV81" s="12">
        <f t="shared" si="160"/>
        <v>3.7156304186276939E-3</v>
      </c>
      <c r="AW81" s="11">
        <f t="shared" si="145"/>
        <v>3.0864197530864196E-3</v>
      </c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2"/>
    </row>
    <row r="82" spans="1:95" x14ac:dyDescent="0.25">
      <c r="A82" s="42" t="s">
        <v>77</v>
      </c>
      <c r="B82" s="195"/>
      <c r="C82" s="196"/>
      <c r="D82" s="33">
        <f t="shared" si="169"/>
        <v>23</v>
      </c>
      <c r="E82" s="33">
        <f t="shared" si="169"/>
        <v>10</v>
      </c>
      <c r="F82" s="33">
        <f t="shared" si="169"/>
        <v>11</v>
      </c>
      <c r="G82" s="33">
        <f t="shared" si="167"/>
        <v>10</v>
      </c>
      <c r="H82" s="33">
        <f t="shared" si="167"/>
        <v>16</v>
      </c>
      <c r="I82" s="33">
        <f t="shared" si="167"/>
        <v>3</v>
      </c>
      <c r="J82" s="195"/>
      <c r="K82" s="196"/>
      <c r="L82" s="33">
        <v>1</v>
      </c>
      <c r="M82" s="33">
        <v>1</v>
      </c>
      <c r="N82" s="33">
        <v>2</v>
      </c>
      <c r="O82" s="44">
        <v>1</v>
      </c>
      <c r="P82" s="44">
        <v>0</v>
      </c>
      <c r="Q82" s="43">
        <v>0</v>
      </c>
      <c r="R82" s="195"/>
      <c r="S82" s="196"/>
      <c r="T82" s="33">
        <v>24</v>
      </c>
      <c r="U82" s="33">
        <v>11</v>
      </c>
      <c r="V82" s="33">
        <v>13</v>
      </c>
      <c r="W82" s="33">
        <v>11</v>
      </c>
      <c r="X82" s="44">
        <v>16</v>
      </c>
      <c r="Y82" s="43">
        <v>3</v>
      </c>
      <c r="Z82" s="212"/>
      <c r="AA82" s="213"/>
      <c r="AB82" s="10">
        <f t="shared" si="161"/>
        <v>2.2513703993735316E-3</v>
      </c>
      <c r="AC82" s="10">
        <f t="shared" si="149"/>
        <v>9.930486593843098E-4</v>
      </c>
      <c r="AD82" s="10">
        <f t="shared" si="150"/>
        <v>1.0597302504816955E-3</v>
      </c>
      <c r="AE82" s="10">
        <f t="shared" si="151"/>
        <v>9.6814793300416301E-4</v>
      </c>
      <c r="AF82" s="12">
        <f t="shared" si="152"/>
        <v>2.0562909651715717E-3</v>
      </c>
      <c r="AG82" s="12">
        <f t="shared" si="144"/>
        <v>6.3707793586748778E-4</v>
      </c>
      <c r="AH82" s="212"/>
      <c r="AI82" s="213"/>
      <c r="AJ82" s="10">
        <f t="shared" si="162"/>
        <v>2.2517451024544022E-4</v>
      </c>
      <c r="AK82" s="10">
        <f t="shared" si="153"/>
        <v>1.4742739200943535E-4</v>
      </c>
      <c r="AL82" s="10">
        <f t="shared" si="154"/>
        <v>3.4281796366129587E-4</v>
      </c>
      <c r="AM82" s="10">
        <f t="shared" si="155"/>
        <v>1.7988846914912754E-4</v>
      </c>
      <c r="AN82" s="12">
        <f t="shared" si="156"/>
        <v>0</v>
      </c>
      <c r="AO82" s="12">
        <f t="shared" si="121"/>
        <v>0</v>
      </c>
      <c r="AP82" s="212"/>
      <c r="AQ82" s="213"/>
      <c r="AR82" s="41">
        <f t="shared" si="163"/>
        <v>1.6374428600668622E-3</v>
      </c>
      <c r="AS82" s="41">
        <f t="shared" si="157"/>
        <v>6.5270278288731976E-4</v>
      </c>
      <c r="AT82" s="41">
        <f t="shared" si="158"/>
        <v>8.0177624275317631E-4</v>
      </c>
      <c r="AU82" s="12">
        <f t="shared" si="159"/>
        <v>6.9234642497482382E-4</v>
      </c>
      <c r="AV82" s="12">
        <f t="shared" si="160"/>
        <v>1.3211130377342912E-3</v>
      </c>
      <c r="AW82" s="11">
        <f t="shared" si="145"/>
        <v>3.3068783068783067E-4</v>
      </c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2"/>
    </row>
    <row r="83" spans="1:95" x14ac:dyDescent="0.25">
      <c r="A83" s="42" t="s">
        <v>30</v>
      </c>
      <c r="B83" s="32">
        <f>R83-J83</f>
        <v>345</v>
      </c>
      <c r="C83" s="33">
        <f>S83-K83</f>
        <v>479</v>
      </c>
      <c r="D83" s="33">
        <f t="shared" si="169"/>
        <v>467</v>
      </c>
      <c r="E83" s="33">
        <f t="shared" si="169"/>
        <v>477</v>
      </c>
      <c r="F83" s="33">
        <f t="shared" si="169"/>
        <v>359</v>
      </c>
      <c r="G83" s="33">
        <f t="shared" si="167"/>
        <v>322</v>
      </c>
      <c r="H83" s="33">
        <f t="shared" si="167"/>
        <v>266</v>
      </c>
      <c r="I83" s="33">
        <f t="shared" si="167"/>
        <v>9</v>
      </c>
      <c r="J83" s="32">
        <v>7</v>
      </c>
      <c r="K83" s="33">
        <v>3</v>
      </c>
      <c r="L83" s="33">
        <v>5</v>
      </c>
      <c r="M83" s="33">
        <v>0</v>
      </c>
      <c r="N83" s="33">
        <v>3</v>
      </c>
      <c r="O83" s="44">
        <v>6</v>
      </c>
      <c r="P83" s="44">
        <v>0</v>
      </c>
      <c r="Q83" s="43">
        <v>1</v>
      </c>
      <c r="R83" s="36">
        <v>352</v>
      </c>
      <c r="S83" s="33">
        <v>482</v>
      </c>
      <c r="T83" s="33">
        <v>472</v>
      </c>
      <c r="U83" s="33">
        <v>477</v>
      </c>
      <c r="V83" s="33">
        <v>362</v>
      </c>
      <c r="W83" s="33">
        <v>328</v>
      </c>
      <c r="X83" s="44">
        <v>266</v>
      </c>
      <c r="Y83" s="43">
        <v>10</v>
      </c>
      <c r="Z83" s="38">
        <f>(B83/$B$96)</f>
        <v>3.505028954587016E-2</v>
      </c>
      <c r="AA83" s="39">
        <f>(C83/$C$96)</f>
        <v>4.6896416682984138E-2</v>
      </c>
      <c r="AB83" s="39">
        <f t="shared" si="161"/>
        <v>4.5712607674236488E-2</v>
      </c>
      <c r="AC83" s="10">
        <f t="shared" si="149"/>
        <v>4.736842105263158E-2</v>
      </c>
      <c r="AD83" s="10">
        <f t="shared" si="150"/>
        <v>3.4585741811175338E-2</v>
      </c>
      <c r="AE83" s="10">
        <f t="shared" si="151"/>
        <v>3.1174363442734051E-2</v>
      </c>
      <c r="AF83" s="12">
        <f t="shared" si="152"/>
        <v>3.4185837295977378E-2</v>
      </c>
      <c r="AG83" s="12">
        <f t="shared" si="144"/>
        <v>1.9112338076024634E-3</v>
      </c>
      <c r="AH83" s="38">
        <f>(J83/$J$96)</f>
        <v>3.4653465346534654E-3</v>
      </c>
      <c r="AI83" s="39">
        <f>(K83/$K$96)</f>
        <v>1.2864493996569469E-3</v>
      </c>
      <c r="AJ83" s="39">
        <f t="shared" si="162"/>
        <v>1.125872551227201E-3</v>
      </c>
      <c r="AK83" s="10">
        <f t="shared" si="153"/>
        <v>0</v>
      </c>
      <c r="AL83" s="10">
        <f t="shared" si="154"/>
        <v>5.1422694549194375E-4</v>
      </c>
      <c r="AM83" s="10">
        <f t="shared" si="155"/>
        <v>1.0793308148947653E-3</v>
      </c>
      <c r="AN83" s="12">
        <f t="shared" si="156"/>
        <v>0</v>
      </c>
      <c r="AO83" s="12">
        <f t="shared" si="121"/>
        <v>2.2920009168003668E-4</v>
      </c>
      <c r="AP83" s="38">
        <f>(R83/$R$96)</f>
        <v>2.9672089690634746E-2</v>
      </c>
      <c r="AQ83" s="39">
        <f>(S83/$S$96)</f>
        <v>3.8418619480312451E-2</v>
      </c>
      <c r="AR83" s="41">
        <f t="shared" si="163"/>
        <v>3.2203042914648289E-2</v>
      </c>
      <c r="AS83" s="41">
        <f t="shared" si="157"/>
        <v>2.8303566130659229E-2</v>
      </c>
      <c r="AT83" s="41">
        <f t="shared" si="158"/>
        <v>2.232638460589614E-2</v>
      </c>
      <c r="AU83" s="12">
        <f t="shared" si="159"/>
        <v>2.0644511581067473E-2</v>
      </c>
      <c r="AV83" s="12">
        <f t="shared" si="160"/>
        <v>2.1963504252332591E-2</v>
      </c>
      <c r="AW83" s="11">
        <f t="shared" si="145"/>
        <v>1.1022927689594356E-3</v>
      </c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2"/>
    </row>
    <row r="84" spans="1:95" x14ac:dyDescent="0.25">
      <c r="A84" s="45" t="s">
        <v>78</v>
      </c>
      <c r="B84" s="195"/>
      <c r="C84" s="196"/>
      <c r="D84" s="33">
        <f t="shared" si="169"/>
        <v>1</v>
      </c>
      <c r="E84" s="33">
        <f t="shared" si="169"/>
        <v>0</v>
      </c>
      <c r="F84" s="33">
        <f t="shared" si="169"/>
        <v>0</v>
      </c>
      <c r="G84" s="33">
        <f t="shared" si="167"/>
        <v>0</v>
      </c>
      <c r="H84" s="33">
        <f t="shared" si="167"/>
        <v>5</v>
      </c>
      <c r="I84" s="44">
        <f t="shared" si="167"/>
        <v>5</v>
      </c>
      <c r="J84" s="190"/>
      <c r="K84" s="191"/>
      <c r="L84" s="49">
        <v>0</v>
      </c>
      <c r="M84" s="49">
        <v>0</v>
      </c>
      <c r="N84" s="49">
        <v>0</v>
      </c>
      <c r="O84" s="51">
        <v>8</v>
      </c>
      <c r="P84" s="51">
        <v>1</v>
      </c>
      <c r="Q84" s="50">
        <v>1</v>
      </c>
      <c r="R84" s="190"/>
      <c r="S84" s="191"/>
      <c r="T84" s="49">
        <v>1</v>
      </c>
      <c r="U84" s="49">
        <v>0</v>
      </c>
      <c r="V84" s="49">
        <v>0</v>
      </c>
      <c r="W84" s="49">
        <v>8</v>
      </c>
      <c r="X84" s="51">
        <v>6</v>
      </c>
      <c r="Y84" s="50">
        <v>6</v>
      </c>
      <c r="Z84" s="218"/>
      <c r="AA84" s="219"/>
      <c r="AB84" s="39">
        <f t="shared" si="161"/>
        <v>9.788566953797964E-5</v>
      </c>
      <c r="AC84" s="10">
        <f t="shared" si="149"/>
        <v>0</v>
      </c>
      <c r="AD84" s="10">
        <f t="shared" si="150"/>
        <v>0</v>
      </c>
      <c r="AE84" s="10">
        <f t="shared" si="151"/>
        <v>0</v>
      </c>
      <c r="AF84" s="12">
        <f t="shared" si="152"/>
        <v>6.4259092661611615E-4</v>
      </c>
      <c r="AG84" s="12">
        <f t="shared" si="144"/>
        <v>1.0617965597791463E-3</v>
      </c>
      <c r="AH84" s="218"/>
      <c r="AI84" s="219"/>
      <c r="AJ84" s="39">
        <f t="shared" si="162"/>
        <v>0</v>
      </c>
      <c r="AK84" s="10">
        <f t="shared" si="153"/>
        <v>0</v>
      </c>
      <c r="AL84" s="10">
        <f t="shared" si="154"/>
        <v>0</v>
      </c>
      <c r="AM84" s="10">
        <f t="shared" si="155"/>
        <v>1.4391077531930203E-3</v>
      </c>
      <c r="AN84" s="12">
        <f t="shared" si="156"/>
        <v>2.3094688221709007E-4</v>
      </c>
      <c r="AO84" s="12">
        <f t="shared" si="121"/>
        <v>2.2920009168003668E-4</v>
      </c>
      <c r="AP84" s="218"/>
      <c r="AQ84" s="219"/>
      <c r="AR84" s="41">
        <f t="shared" si="163"/>
        <v>6.8226785836119261E-5</v>
      </c>
      <c r="AS84" s="41">
        <f t="shared" si="157"/>
        <v>0</v>
      </c>
      <c r="AT84" s="41">
        <f t="shared" si="158"/>
        <v>0</v>
      </c>
      <c r="AU84" s="12">
        <f t="shared" si="159"/>
        <v>5.0352467270896274E-4</v>
      </c>
      <c r="AV84" s="12">
        <f t="shared" si="160"/>
        <v>4.9541738915035913E-4</v>
      </c>
      <c r="AW84" s="11">
        <f t="shared" si="145"/>
        <v>6.6137566137566134E-4</v>
      </c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2"/>
    </row>
    <row r="85" spans="1:95" x14ac:dyDescent="0.25">
      <c r="A85" s="13" t="s">
        <v>79</v>
      </c>
      <c r="B85" s="190"/>
      <c r="C85" s="191"/>
      <c r="D85" s="15">
        <f t="shared" si="169"/>
        <v>5</v>
      </c>
      <c r="E85" s="15">
        <f t="shared" si="169"/>
        <v>8</v>
      </c>
      <c r="F85" s="15">
        <f t="shared" si="169"/>
        <v>9</v>
      </c>
      <c r="G85" s="15">
        <f t="shared" si="167"/>
        <v>9</v>
      </c>
      <c r="H85" s="15">
        <f t="shared" si="167"/>
        <v>4</v>
      </c>
      <c r="I85" s="18">
        <f t="shared" si="167"/>
        <v>1</v>
      </c>
      <c r="J85" s="190"/>
      <c r="K85" s="191"/>
      <c r="L85" s="15">
        <v>4</v>
      </c>
      <c r="M85" s="15">
        <v>4</v>
      </c>
      <c r="N85" s="15">
        <v>3</v>
      </c>
      <c r="O85" s="18">
        <v>5</v>
      </c>
      <c r="P85" s="18">
        <v>5</v>
      </c>
      <c r="Q85" s="16">
        <v>1</v>
      </c>
      <c r="R85" s="190"/>
      <c r="S85" s="191"/>
      <c r="T85" s="15">
        <v>9</v>
      </c>
      <c r="U85" s="15">
        <v>12</v>
      </c>
      <c r="V85" s="15">
        <v>12</v>
      </c>
      <c r="W85" s="15">
        <v>14</v>
      </c>
      <c r="X85" s="18">
        <v>9</v>
      </c>
      <c r="Y85" s="16">
        <v>2</v>
      </c>
      <c r="Z85" s="222"/>
      <c r="AA85" s="223"/>
      <c r="AB85" s="20">
        <f t="shared" si="161"/>
        <v>4.8942834768989823E-4</v>
      </c>
      <c r="AC85" s="10">
        <f t="shared" si="149"/>
        <v>7.9443892750744787E-4</v>
      </c>
      <c r="AD85" s="10">
        <f t="shared" si="150"/>
        <v>8.6705202312138728E-4</v>
      </c>
      <c r="AE85" s="10">
        <f t="shared" si="151"/>
        <v>8.7133313970374669E-4</v>
      </c>
      <c r="AF85" s="12">
        <f t="shared" si="152"/>
        <v>5.1407274129289292E-4</v>
      </c>
      <c r="AG85" s="12">
        <f t="shared" si="144"/>
        <v>2.1235931195582927E-4</v>
      </c>
      <c r="AH85" s="222"/>
      <c r="AI85" s="223"/>
      <c r="AJ85" s="20">
        <f t="shared" si="162"/>
        <v>9.0069804098176086E-4</v>
      </c>
      <c r="AK85" s="10">
        <f t="shared" si="153"/>
        <v>5.8970956803774141E-4</v>
      </c>
      <c r="AL85" s="10">
        <f t="shared" si="154"/>
        <v>5.1422694549194375E-4</v>
      </c>
      <c r="AM85" s="10">
        <f t="shared" si="155"/>
        <v>8.9944234574563771E-4</v>
      </c>
      <c r="AN85" s="12">
        <f t="shared" si="156"/>
        <v>1.1547344110854503E-3</v>
      </c>
      <c r="AO85" s="12">
        <f t="shared" si="121"/>
        <v>2.2920009168003668E-4</v>
      </c>
      <c r="AP85" s="222"/>
      <c r="AQ85" s="223"/>
      <c r="AR85" s="22">
        <f t="shared" si="163"/>
        <v>6.1404107252507336E-4</v>
      </c>
      <c r="AS85" s="41">
        <f t="shared" si="157"/>
        <v>7.1203939951343972E-4</v>
      </c>
      <c r="AT85" s="41">
        <f t="shared" si="158"/>
        <v>7.4010114715677814E-4</v>
      </c>
      <c r="AU85" s="12">
        <f t="shared" si="159"/>
        <v>8.8116817724068479E-4</v>
      </c>
      <c r="AV85" s="12">
        <f t="shared" si="160"/>
        <v>7.4312608372553875E-4</v>
      </c>
      <c r="AW85" s="11">
        <f t="shared" si="145"/>
        <v>2.2045855379188711E-4</v>
      </c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2"/>
    </row>
    <row r="86" spans="1:95" x14ac:dyDescent="0.25">
      <c r="A86" s="13" t="s">
        <v>80</v>
      </c>
      <c r="B86" s="190"/>
      <c r="C86" s="191"/>
      <c r="D86" s="15">
        <f t="shared" si="169"/>
        <v>70</v>
      </c>
      <c r="E86" s="15">
        <f t="shared" si="169"/>
        <v>94</v>
      </c>
      <c r="F86" s="15">
        <f t="shared" si="169"/>
        <v>65</v>
      </c>
      <c r="G86" s="15">
        <f t="shared" si="167"/>
        <v>15</v>
      </c>
      <c r="H86" s="15">
        <f t="shared" si="167"/>
        <v>146</v>
      </c>
      <c r="I86" s="18">
        <f t="shared" si="167"/>
        <v>43</v>
      </c>
      <c r="J86" s="192"/>
      <c r="K86" s="191"/>
      <c r="L86" s="15">
        <v>12</v>
      </c>
      <c r="M86" s="15">
        <v>25</v>
      </c>
      <c r="N86" s="15">
        <v>25</v>
      </c>
      <c r="O86" s="18">
        <v>2</v>
      </c>
      <c r="P86" s="18">
        <v>26</v>
      </c>
      <c r="Q86" s="16">
        <v>17</v>
      </c>
      <c r="R86" s="192"/>
      <c r="S86" s="191"/>
      <c r="T86" s="15">
        <v>82</v>
      </c>
      <c r="U86" s="15">
        <v>119</v>
      </c>
      <c r="V86" s="15">
        <v>90</v>
      </c>
      <c r="W86" s="15">
        <v>17</v>
      </c>
      <c r="X86" s="18">
        <v>172</v>
      </c>
      <c r="Y86" s="16">
        <v>60</v>
      </c>
      <c r="Z86" s="222"/>
      <c r="AA86" s="223"/>
      <c r="AB86" s="20">
        <f t="shared" si="161"/>
        <v>6.8519968676585752E-3</v>
      </c>
      <c r="AC86" s="10">
        <f t="shared" si="149"/>
        <v>9.334657398212513E-3</v>
      </c>
      <c r="AD86" s="10">
        <f t="shared" si="150"/>
        <v>6.262042389210019E-3</v>
      </c>
      <c r="AE86" s="10">
        <f t="shared" si="151"/>
        <v>1.4522218995062445E-3</v>
      </c>
      <c r="AF86" s="12">
        <f t="shared" si="152"/>
        <v>1.8763655057190593E-2</v>
      </c>
      <c r="AG86" s="12">
        <f t="shared" si="144"/>
        <v>9.1314504141006576E-3</v>
      </c>
      <c r="AH86" s="222"/>
      <c r="AI86" s="223"/>
      <c r="AJ86" s="20">
        <f t="shared" si="162"/>
        <v>2.7020941229452828E-3</v>
      </c>
      <c r="AK86" s="10">
        <f t="shared" si="153"/>
        <v>3.6856848002358839E-3</v>
      </c>
      <c r="AL86" s="10">
        <f t="shared" si="154"/>
        <v>4.2852245457661985E-3</v>
      </c>
      <c r="AM86" s="10">
        <f t="shared" si="155"/>
        <v>3.5977693829825508E-4</v>
      </c>
      <c r="AN86" s="12">
        <f t="shared" si="156"/>
        <v>6.0046189376443421E-3</v>
      </c>
      <c r="AO86" s="12">
        <f t="shared" si="121"/>
        <v>3.8964015585606234E-3</v>
      </c>
      <c r="AP86" s="222"/>
      <c r="AQ86" s="223"/>
      <c r="AR86" s="22">
        <f t="shared" si="163"/>
        <v>5.5945964385617792E-3</v>
      </c>
      <c r="AS86" s="41">
        <f t="shared" si="157"/>
        <v>7.0610573785082776E-3</v>
      </c>
      <c r="AT86" s="41">
        <f t="shared" si="158"/>
        <v>5.5507586036758353E-3</v>
      </c>
      <c r="AU86" s="12">
        <f t="shared" si="159"/>
        <v>1.0699899295065459E-3</v>
      </c>
      <c r="AV86" s="12">
        <f t="shared" si="160"/>
        <v>1.420196515564363E-2</v>
      </c>
      <c r="AW86" s="11">
        <f t="shared" si="145"/>
        <v>6.6137566137566134E-3</v>
      </c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2"/>
    </row>
    <row r="87" spans="1:95" x14ac:dyDescent="0.25">
      <c r="A87" s="13" t="s">
        <v>93</v>
      </c>
      <c r="B87" s="190"/>
      <c r="C87" s="191"/>
      <c r="D87" s="191"/>
      <c r="E87" s="15">
        <f t="shared" ref="E87" si="170">U87-M87</f>
        <v>0</v>
      </c>
      <c r="F87" s="15">
        <f t="shared" ref="F87" si="171">V87-N87</f>
        <v>0</v>
      </c>
      <c r="G87" s="15">
        <f t="shared" ref="G87" si="172">W87-O87</f>
        <v>0</v>
      </c>
      <c r="H87" s="18">
        <f t="shared" ref="H87" si="173">X87-P87</f>
        <v>4</v>
      </c>
      <c r="I87" s="189"/>
      <c r="J87" s="193"/>
      <c r="K87" s="191"/>
      <c r="L87" s="191"/>
      <c r="M87" s="15">
        <v>0</v>
      </c>
      <c r="N87" s="15">
        <v>0</v>
      </c>
      <c r="O87" s="18">
        <v>0</v>
      </c>
      <c r="P87" s="18">
        <v>0</v>
      </c>
      <c r="Q87" s="189"/>
      <c r="R87" s="193"/>
      <c r="S87" s="191"/>
      <c r="T87" s="191"/>
      <c r="U87" s="15">
        <v>0</v>
      </c>
      <c r="V87" s="15">
        <v>0</v>
      </c>
      <c r="W87" s="15">
        <v>0</v>
      </c>
      <c r="X87" s="18">
        <v>4</v>
      </c>
      <c r="Y87" s="189"/>
      <c r="Z87" s="222"/>
      <c r="AA87" s="223"/>
      <c r="AB87" s="223"/>
      <c r="AC87" s="10">
        <f t="shared" si="149"/>
        <v>0</v>
      </c>
      <c r="AD87" s="10">
        <f t="shared" si="150"/>
        <v>0</v>
      </c>
      <c r="AE87" s="10">
        <f t="shared" si="151"/>
        <v>0</v>
      </c>
      <c r="AF87" s="12">
        <f t="shared" si="152"/>
        <v>5.1407274129289292E-4</v>
      </c>
      <c r="AG87" s="224"/>
      <c r="AH87" s="222"/>
      <c r="AI87" s="223"/>
      <c r="AJ87" s="223"/>
      <c r="AK87" s="10">
        <f t="shared" si="153"/>
        <v>0</v>
      </c>
      <c r="AL87" s="10">
        <f t="shared" si="154"/>
        <v>0</v>
      </c>
      <c r="AM87" s="10">
        <f t="shared" si="155"/>
        <v>0</v>
      </c>
      <c r="AN87" s="12">
        <f t="shared" si="156"/>
        <v>0</v>
      </c>
      <c r="AO87" s="224"/>
      <c r="AP87" s="222"/>
      <c r="AQ87" s="223"/>
      <c r="AR87" s="230"/>
      <c r="AS87" s="41">
        <f t="shared" si="157"/>
        <v>0</v>
      </c>
      <c r="AT87" s="41">
        <f t="shared" si="158"/>
        <v>0</v>
      </c>
      <c r="AU87" s="12">
        <f t="shared" si="159"/>
        <v>0</v>
      </c>
      <c r="AV87" s="12">
        <f t="shared" si="160"/>
        <v>3.3027825943357281E-4</v>
      </c>
      <c r="AW87" s="215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2"/>
    </row>
    <row r="88" spans="1:95" x14ac:dyDescent="0.25">
      <c r="A88" s="13" t="s">
        <v>31</v>
      </c>
      <c r="B88" s="14">
        <f t="shared" ref="B88:I88" si="174">R88-J88</f>
        <v>144</v>
      </c>
      <c r="C88" s="15">
        <f t="shared" si="174"/>
        <v>180</v>
      </c>
      <c r="D88" s="15">
        <f t="shared" si="174"/>
        <v>111</v>
      </c>
      <c r="E88" s="15">
        <f t="shared" si="174"/>
        <v>128</v>
      </c>
      <c r="F88" s="15">
        <f t="shared" si="174"/>
        <v>133</v>
      </c>
      <c r="G88" s="15">
        <f t="shared" si="174"/>
        <v>110</v>
      </c>
      <c r="H88" s="15">
        <f t="shared" si="174"/>
        <v>132</v>
      </c>
      <c r="I88" s="15">
        <f t="shared" si="174"/>
        <v>127</v>
      </c>
      <c r="J88" s="14">
        <v>27</v>
      </c>
      <c r="K88" s="15">
        <v>3</v>
      </c>
      <c r="L88" s="15">
        <v>12</v>
      </c>
      <c r="M88" s="15">
        <v>32</v>
      </c>
      <c r="N88" s="15">
        <v>19</v>
      </c>
      <c r="O88" s="18">
        <v>20</v>
      </c>
      <c r="P88" s="18">
        <v>26</v>
      </c>
      <c r="Q88" s="50">
        <v>17</v>
      </c>
      <c r="R88" s="17">
        <v>171</v>
      </c>
      <c r="S88" s="15">
        <v>183</v>
      </c>
      <c r="T88" s="15">
        <v>123</v>
      </c>
      <c r="U88" s="15">
        <v>160</v>
      </c>
      <c r="V88" s="15">
        <v>152</v>
      </c>
      <c r="W88" s="15">
        <v>130</v>
      </c>
      <c r="X88" s="18">
        <v>158</v>
      </c>
      <c r="Y88" s="16">
        <v>144</v>
      </c>
      <c r="Z88" s="19">
        <f>(B88/$B$96)</f>
        <v>1.462968607131972E-2</v>
      </c>
      <c r="AA88" s="20">
        <f>(C88/$C$96)</f>
        <v>1.7622870569806149E-2</v>
      </c>
      <c r="AB88" s="20">
        <f t="shared" ref="AB88:AB96" si="175">(D88/$D$96)</f>
        <v>1.086530931871574E-2</v>
      </c>
      <c r="AC88" s="10">
        <f t="shared" si="149"/>
        <v>1.2711022840119166E-2</v>
      </c>
      <c r="AD88" s="10">
        <f t="shared" si="150"/>
        <v>1.28131021194605E-2</v>
      </c>
      <c r="AE88" s="10">
        <f t="shared" si="151"/>
        <v>1.0649627263045794E-2</v>
      </c>
      <c r="AF88" s="12">
        <f t="shared" si="152"/>
        <v>1.6964400462665466E-2</v>
      </c>
      <c r="AG88" s="12">
        <f>(I88/$I$96)</f>
        <v>2.6969632618390315E-2</v>
      </c>
      <c r="AH88" s="19">
        <f>(J88/$J$96)</f>
        <v>1.3366336633663366E-2</v>
      </c>
      <c r="AI88" s="20">
        <f>(K88/$K$96)</f>
        <v>1.2864493996569469E-3</v>
      </c>
      <c r="AJ88" s="20">
        <f t="shared" ref="AJ88:AJ96" si="176">(L88/$L$96)</f>
        <v>2.7020941229452828E-3</v>
      </c>
      <c r="AK88" s="10">
        <f t="shared" si="153"/>
        <v>4.7176765443019313E-3</v>
      </c>
      <c r="AL88" s="10">
        <f t="shared" si="154"/>
        <v>3.2567706547823104E-3</v>
      </c>
      <c r="AM88" s="10">
        <f t="shared" si="155"/>
        <v>3.5977693829825508E-3</v>
      </c>
      <c r="AN88" s="12">
        <f t="shared" si="156"/>
        <v>6.0046189376443421E-3</v>
      </c>
      <c r="AO88" s="12">
        <f>(Q88/$Q$96)</f>
        <v>3.8964015585606234E-3</v>
      </c>
      <c r="AP88" s="19">
        <f>(R88/$R$96)</f>
        <v>1.4414566298575402E-2</v>
      </c>
      <c r="AQ88" s="20">
        <f>(S88/$S$96)</f>
        <v>1.4586322333811573E-2</v>
      </c>
      <c r="AR88" s="22">
        <f t="shared" ref="AR88:AR96" si="177">(T88/$T$96)</f>
        <v>8.3918946578426697E-3</v>
      </c>
      <c r="AS88" s="41">
        <f t="shared" si="157"/>
        <v>9.4938586601791969E-3</v>
      </c>
      <c r="AT88" s="41">
        <f t="shared" si="158"/>
        <v>9.3746145306525218E-3</v>
      </c>
      <c r="AU88" s="12">
        <f t="shared" si="159"/>
        <v>8.1822759315206446E-3</v>
      </c>
      <c r="AV88" s="12">
        <f t="shared" si="160"/>
        <v>1.3045991247626124E-2</v>
      </c>
      <c r="AW88" s="11">
        <f>(Y88/$Y$96)</f>
        <v>1.5873015873015872E-2</v>
      </c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2"/>
    </row>
    <row r="89" spans="1:95" x14ac:dyDescent="0.25">
      <c r="A89" s="13" t="s">
        <v>81</v>
      </c>
      <c r="B89" s="190"/>
      <c r="C89" s="191"/>
      <c r="D89" s="15">
        <f t="shared" ref="D89:D92" si="178">T89-L89</f>
        <v>49</v>
      </c>
      <c r="E89" s="15">
        <f t="shared" ref="E89:I94" si="179">U89-M89</f>
        <v>29</v>
      </c>
      <c r="F89" s="15">
        <f t="shared" si="179"/>
        <v>50</v>
      </c>
      <c r="G89" s="15">
        <f t="shared" si="179"/>
        <v>83</v>
      </c>
      <c r="H89" s="15">
        <f t="shared" si="179"/>
        <v>49</v>
      </c>
      <c r="I89" s="15">
        <f t="shared" si="179"/>
        <v>27</v>
      </c>
      <c r="J89" s="190"/>
      <c r="K89" s="191"/>
      <c r="L89" s="15">
        <v>2</v>
      </c>
      <c r="M89" s="15">
        <v>3</v>
      </c>
      <c r="N89" s="15">
        <v>1</v>
      </c>
      <c r="O89" s="18">
        <v>1</v>
      </c>
      <c r="P89" s="18">
        <v>5</v>
      </c>
      <c r="Q89" s="16">
        <v>1</v>
      </c>
      <c r="R89" s="193"/>
      <c r="S89" s="191"/>
      <c r="T89" s="15">
        <v>51</v>
      </c>
      <c r="U89" s="15">
        <v>32</v>
      </c>
      <c r="V89" s="15">
        <v>51</v>
      </c>
      <c r="W89" s="15">
        <v>84</v>
      </c>
      <c r="X89" s="18">
        <v>54</v>
      </c>
      <c r="Y89" s="16">
        <v>28</v>
      </c>
      <c r="Z89" s="222"/>
      <c r="AA89" s="223"/>
      <c r="AB89" s="20">
        <f t="shared" si="175"/>
        <v>4.7963978073610027E-3</v>
      </c>
      <c r="AC89" s="10">
        <f t="shared" si="149"/>
        <v>2.8798411122144987E-3</v>
      </c>
      <c r="AD89" s="10">
        <f t="shared" si="150"/>
        <v>4.8169556840077067E-3</v>
      </c>
      <c r="AE89" s="10">
        <f t="shared" si="151"/>
        <v>8.0356278439345525E-3</v>
      </c>
      <c r="AF89" s="12">
        <f t="shared" si="152"/>
        <v>6.2973910808379382E-3</v>
      </c>
      <c r="AG89" s="12">
        <f>(I89/$I$96)</f>
        <v>5.7337014228073897E-3</v>
      </c>
      <c r="AH89" s="222"/>
      <c r="AI89" s="223"/>
      <c r="AJ89" s="20">
        <f t="shared" si="176"/>
        <v>4.5034902049088043E-4</v>
      </c>
      <c r="AK89" s="10">
        <f t="shared" si="153"/>
        <v>4.4228217602830609E-4</v>
      </c>
      <c r="AL89" s="10">
        <f t="shared" si="154"/>
        <v>1.7140898183064793E-4</v>
      </c>
      <c r="AM89" s="10">
        <f t="shared" si="155"/>
        <v>1.7988846914912754E-4</v>
      </c>
      <c r="AN89" s="12">
        <f t="shared" si="156"/>
        <v>1.1547344110854503E-3</v>
      </c>
      <c r="AO89" s="12">
        <f>(Q89/$Q$96)</f>
        <v>2.2920009168003668E-4</v>
      </c>
      <c r="AP89" s="222"/>
      <c r="AQ89" s="223"/>
      <c r="AR89" s="22">
        <f t="shared" si="177"/>
        <v>3.4795660776420823E-3</v>
      </c>
      <c r="AS89" s="41">
        <f t="shared" si="157"/>
        <v>1.8987717320358393E-3</v>
      </c>
      <c r="AT89" s="41">
        <f t="shared" si="158"/>
        <v>3.1454298754163071E-3</v>
      </c>
      <c r="AU89" s="12">
        <f t="shared" si="159"/>
        <v>5.287009063444109E-3</v>
      </c>
      <c r="AV89" s="12">
        <f t="shared" si="160"/>
        <v>4.4587565023532323E-3</v>
      </c>
      <c r="AW89" s="11">
        <f t="shared" ref="AW89:AW91" si="180">(Y89/$Y$96)</f>
        <v>3.0864197530864196E-3</v>
      </c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2"/>
    </row>
    <row r="90" spans="1:95" x14ac:dyDescent="0.25">
      <c r="A90" s="13" t="s">
        <v>82</v>
      </c>
      <c r="B90" s="192"/>
      <c r="C90" s="197"/>
      <c r="D90" s="5">
        <f>T90-L90</f>
        <v>4</v>
      </c>
      <c r="E90" s="5">
        <f t="shared" si="179"/>
        <v>3</v>
      </c>
      <c r="F90" s="5">
        <f t="shared" si="179"/>
        <v>1</v>
      </c>
      <c r="G90" s="8">
        <f t="shared" si="179"/>
        <v>2</v>
      </c>
      <c r="H90" s="8">
        <f t="shared" si="179"/>
        <v>0</v>
      </c>
      <c r="I90" s="8">
        <f t="shared" si="179"/>
        <v>0</v>
      </c>
      <c r="J90" s="190"/>
      <c r="K90" s="191"/>
      <c r="L90" s="15">
        <v>0</v>
      </c>
      <c r="M90" s="15">
        <v>0</v>
      </c>
      <c r="N90" s="15">
        <v>0</v>
      </c>
      <c r="O90" s="18">
        <v>0</v>
      </c>
      <c r="P90" s="18">
        <v>0</v>
      </c>
      <c r="Q90" s="16">
        <v>1</v>
      </c>
      <c r="R90" s="193"/>
      <c r="S90" s="191"/>
      <c r="T90" s="15">
        <v>4</v>
      </c>
      <c r="U90" s="15">
        <v>3</v>
      </c>
      <c r="V90" s="15">
        <v>1</v>
      </c>
      <c r="W90" s="15">
        <v>2</v>
      </c>
      <c r="X90" s="18">
        <v>0</v>
      </c>
      <c r="Y90" s="16">
        <v>1</v>
      </c>
      <c r="Z90" s="222"/>
      <c r="AA90" s="223"/>
      <c r="AB90" s="20">
        <f t="shared" si="175"/>
        <v>3.9154267815191856E-4</v>
      </c>
      <c r="AC90" s="10">
        <f t="shared" si="149"/>
        <v>2.9791459781529296E-4</v>
      </c>
      <c r="AD90" s="10">
        <f t="shared" si="150"/>
        <v>9.6339113680154144E-5</v>
      </c>
      <c r="AE90" s="10">
        <f t="shared" si="151"/>
        <v>1.9362958660083262E-4</v>
      </c>
      <c r="AF90" s="12">
        <f t="shared" si="152"/>
        <v>0</v>
      </c>
      <c r="AG90" s="12">
        <f>(I90/$I$96)</f>
        <v>0</v>
      </c>
      <c r="AH90" s="222"/>
      <c r="AI90" s="223"/>
      <c r="AJ90" s="20">
        <f t="shared" si="176"/>
        <v>0</v>
      </c>
      <c r="AK90" s="10">
        <f t="shared" si="153"/>
        <v>0</v>
      </c>
      <c r="AL90" s="10">
        <f t="shared" si="154"/>
        <v>0</v>
      </c>
      <c r="AM90" s="10">
        <f t="shared" si="155"/>
        <v>0</v>
      </c>
      <c r="AN90" s="12">
        <f t="shared" si="156"/>
        <v>0</v>
      </c>
      <c r="AO90" s="12">
        <f>(Q90/$Q$96)</f>
        <v>2.2920009168003668E-4</v>
      </c>
      <c r="AP90" s="222"/>
      <c r="AQ90" s="223"/>
      <c r="AR90" s="22">
        <f t="shared" si="177"/>
        <v>2.7290714334447704E-4</v>
      </c>
      <c r="AS90" s="41">
        <f t="shared" si="157"/>
        <v>1.7800984987835993E-4</v>
      </c>
      <c r="AT90" s="41">
        <f t="shared" si="158"/>
        <v>6.167509559639817E-5</v>
      </c>
      <c r="AU90" s="12">
        <f t="shared" si="159"/>
        <v>1.2588116817724068E-4</v>
      </c>
      <c r="AV90" s="12">
        <f t="shared" si="160"/>
        <v>0</v>
      </c>
      <c r="AW90" s="11">
        <f t="shared" si="180"/>
        <v>1.1022927689594356E-4</v>
      </c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2"/>
    </row>
    <row r="91" spans="1:95" x14ac:dyDescent="0.25">
      <c r="A91" s="13" t="s">
        <v>83</v>
      </c>
      <c r="B91" s="190"/>
      <c r="C91" s="191"/>
      <c r="D91" s="15">
        <f t="shared" si="178"/>
        <v>68</v>
      </c>
      <c r="E91" s="15">
        <f t="shared" si="179"/>
        <v>74</v>
      </c>
      <c r="F91" s="15">
        <f t="shared" si="179"/>
        <v>107</v>
      </c>
      <c r="G91" s="15">
        <f t="shared" si="179"/>
        <v>109</v>
      </c>
      <c r="H91" s="15">
        <f t="shared" si="179"/>
        <v>54</v>
      </c>
      <c r="I91" s="15">
        <f t="shared" si="179"/>
        <v>63</v>
      </c>
      <c r="J91" s="190"/>
      <c r="K91" s="191"/>
      <c r="L91" s="15">
        <v>1</v>
      </c>
      <c r="M91" s="15">
        <v>4</v>
      </c>
      <c r="N91" s="15">
        <v>4</v>
      </c>
      <c r="O91" s="18">
        <v>8</v>
      </c>
      <c r="P91" s="18">
        <v>14</v>
      </c>
      <c r="Q91" s="16">
        <v>19</v>
      </c>
      <c r="R91" s="193"/>
      <c r="S91" s="191"/>
      <c r="T91" s="15">
        <v>69</v>
      </c>
      <c r="U91" s="15">
        <v>78</v>
      </c>
      <c r="V91" s="15">
        <v>111</v>
      </c>
      <c r="W91" s="15">
        <v>117</v>
      </c>
      <c r="X91" s="18">
        <v>68</v>
      </c>
      <c r="Y91" s="16">
        <v>82</v>
      </c>
      <c r="Z91" s="222"/>
      <c r="AA91" s="223"/>
      <c r="AB91" s="20">
        <f t="shared" si="175"/>
        <v>6.6562255285826152E-3</v>
      </c>
      <c r="AC91" s="10">
        <f t="shared" si="149"/>
        <v>7.3485600794438929E-3</v>
      </c>
      <c r="AD91" s="10">
        <f t="shared" si="150"/>
        <v>1.0308285163776493E-2</v>
      </c>
      <c r="AE91" s="10">
        <f t="shared" si="151"/>
        <v>1.0552812469745376E-2</v>
      </c>
      <c r="AF91" s="12">
        <f t="shared" si="152"/>
        <v>6.9399820074540547E-3</v>
      </c>
      <c r="AG91" s="12">
        <f>(I91/$I$96)</f>
        <v>1.3378636653217243E-2</v>
      </c>
      <c r="AH91" s="222"/>
      <c r="AI91" s="223"/>
      <c r="AJ91" s="20">
        <f t="shared" si="176"/>
        <v>2.2517451024544022E-4</v>
      </c>
      <c r="AK91" s="10">
        <f t="shared" si="153"/>
        <v>5.8970956803774141E-4</v>
      </c>
      <c r="AL91" s="10">
        <f t="shared" si="154"/>
        <v>6.8563592732259174E-4</v>
      </c>
      <c r="AM91" s="10">
        <f t="shared" si="155"/>
        <v>1.4391077531930203E-3</v>
      </c>
      <c r="AN91" s="12">
        <f t="shared" si="156"/>
        <v>3.2332563510392609E-3</v>
      </c>
      <c r="AO91" s="12">
        <f>(Q91/$Q$96)</f>
        <v>4.3548017419206969E-3</v>
      </c>
      <c r="AP91" s="222"/>
      <c r="AQ91" s="223"/>
      <c r="AR91" s="22">
        <f t="shared" si="177"/>
        <v>4.7076482226922293E-3</v>
      </c>
      <c r="AS91" s="41">
        <f t="shared" si="157"/>
        <v>4.6282560968373583E-3</v>
      </c>
      <c r="AT91" s="41">
        <f t="shared" si="158"/>
        <v>6.8459356112001973E-3</v>
      </c>
      <c r="AU91" s="12">
        <f t="shared" si="159"/>
        <v>7.3640483383685803E-3</v>
      </c>
      <c r="AV91" s="12">
        <f t="shared" si="160"/>
        <v>5.6147304103707375E-3</v>
      </c>
      <c r="AW91" s="11">
        <f t="shared" si="180"/>
        <v>9.0388007054673716E-3</v>
      </c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2"/>
    </row>
    <row r="92" spans="1:95" x14ac:dyDescent="0.25">
      <c r="A92" s="13" t="s">
        <v>84</v>
      </c>
      <c r="B92" s="190"/>
      <c r="C92" s="191"/>
      <c r="D92" s="15">
        <f t="shared" si="178"/>
        <v>1</v>
      </c>
      <c r="E92" s="15">
        <f t="shared" si="179"/>
        <v>0</v>
      </c>
      <c r="F92" s="15">
        <f t="shared" si="179"/>
        <v>2</v>
      </c>
      <c r="G92" s="15">
        <f t="shared" si="179"/>
        <v>0</v>
      </c>
      <c r="H92" s="15">
        <f t="shared" si="179"/>
        <v>0</v>
      </c>
      <c r="I92" s="189"/>
      <c r="J92" s="190"/>
      <c r="K92" s="191"/>
      <c r="L92" s="15">
        <v>5</v>
      </c>
      <c r="M92" s="15">
        <v>0</v>
      </c>
      <c r="N92" s="15">
        <v>1</v>
      </c>
      <c r="O92" s="18">
        <v>3</v>
      </c>
      <c r="P92" s="18">
        <v>1</v>
      </c>
      <c r="Q92" s="189"/>
      <c r="R92" s="193"/>
      <c r="S92" s="191"/>
      <c r="T92" s="15">
        <v>6</v>
      </c>
      <c r="U92" s="15">
        <v>0</v>
      </c>
      <c r="V92" s="15">
        <v>3</v>
      </c>
      <c r="W92" s="15">
        <v>3</v>
      </c>
      <c r="X92" s="18">
        <v>1</v>
      </c>
      <c r="Y92" s="189"/>
      <c r="Z92" s="222"/>
      <c r="AA92" s="223"/>
      <c r="AB92" s="20">
        <f t="shared" si="175"/>
        <v>9.788566953797964E-5</v>
      </c>
      <c r="AC92" s="10">
        <f t="shared" si="149"/>
        <v>0</v>
      </c>
      <c r="AD92" s="10">
        <f t="shared" si="150"/>
        <v>1.9267822736030829E-4</v>
      </c>
      <c r="AE92" s="10">
        <f t="shared" si="151"/>
        <v>0</v>
      </c>
      <c r="AF92" s="12">
        <f t="shared" si="152"/>
        <v>0</v>
      </c>
      <c r="AG92" s="224"/>
      <c r="AH92" s="222"/>
      <c r="AI92" s="223"/>
      <c r="AJ92" s="20">
        <f t="shared" si="176"/>
        <v>1.125872551227201E-3</v>
      </c>
      <c r="AK92" s="10">
        <f t="shared" si="153"/>
        <v>0</v>
      </c>
      <c r="AL92" s="10">
        <f t="shared" si="154"/>
        <v>1.7140898183064793E-4</v>
      </c>
      <c r="AM92" s="10">
        <f t="shared" si="155"/>
        <v>5.3966540744738263E-4</v>
      </c>
      <c r="AN92" s="12">
        <f t="shared" si="156"/>
        <v>2.3094688221709007E-4</v>
      </c>
      <c r="AO92" s="224"/>
      <c r="AP92" s="222"/>
      <c r="AQ92" s="223"/>
      <c r="AR92" s="22">
        <f t="shared" si="177"/>
        <v>4.0936071501671554E-4</v>
      </c>
      <c r="AS92" s="41">
        <f t="shared" si="157"/>
        <v>0</v>
      </c>
      <c r="AT92" s="41">
        <f t="shared" si="158"/>
        <v>1.8502528678919454E-4</v>
      </c>
      <c r="AU92" s="12">
        <f t="shared" si="159"/>
        <v>1.8882175226586103E-4</v>
      </c>
      <c r="AV92" s="12">
        <f t="shared" si="160"/>
        <v>8.2569564858393202E-5</v>
      </c>
      <c r="AW92" s="215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2"/>
    </row>
    <row r="93" spans="1:95" x14ac:dyDescent="0.25">
      <c r="A93" s="13" t="s">
        <v>85</v>
      </c>
      <c r="B93" s="192"/>
      <c r="C93" s="197"/>
      <c r="D93" s="5">
        <f>T93-L93</f>
        <v>6</v>
      </c>
      <c r="E93" s="5">
        <f t="shared" si="179"/>
        <v>0</v>
      </c>
      <c r="F93" s="5">
        <f t="shared" si="179"/>
        <v>7</v>
      </c>
      <c r="G93" s="8">
        <f t="shared" si="179"/>
        <v>4</v>
      </c>
      <c r="H93" s="8">
        <f t="shared" si="179"/>
        <v>0</v>
      </c>
      <c r="I93" s="8">
        <f t="shared" si="179"/>
        <v>3</v>
      </c>
      <c r="J93" s="190"/>
      <c r="K93" s="191"/>
      <c r="L93" s="15">
        <v>0</v>
      </c>
      <c r="M93" s="15">
        <v>0</v>
      </c>
      <c r="N93" s="15">
        <v>0</v>
      </c>
      <c r="O93" s="18">
        <v>0</v>
      </c>
      <c r="P93" s="18">
        <v>1</v>
      </c>
      <c r="Q93" s="50">
        <v>0</v>
      </c>
      <c r="R93" s="193"/>
      <c r="S93" s="191"/>
      <c r="T93" s="15">
        <v>6</v>
      </c>
      <c r="U93" s="15">
        <v>0</v>
      </c>
      <c r="V93" s="15">
        <v>7</v>
      </c>
      <c r="W93" s="15">
        <v>4</v>
      </c>
      <c r="X93" s="18">
        <v>1</v>
      </c>
      <c r="Y93" s="16">
        <v>3</v>
      </c>
      <c r="Z93" s="222"/>
      <c r="AA93" s="223"/>
      <c r="AB93" s="20">
        <f t="shared" si="175"/>
        <v>5.8731401722787789E-4</v>
      </c>
      <c r="AC93" s="10">
        <f t="shared" si="149"/>
        <v>0</v>
      </c>
      <c r="AD93" s="10">
        <f t="shared" si="150"/>
        <v>6.7437379576107902E-4</v>
      </c>
      <c r="AE93" s="10">
        <f t="shared" si="151"/>
        <v>3.8725917320166524E-4</v>
      </c>
      <c r="AF93" s="12">
        <f t="shared" si="152"/>
        <v>0</v>
      </c>
      <c r="AG93" s="12">
        <f>(I93/$I$96)</f>
        <v>6.3707793586748778E-4</v>
      </c>
      <c r="AH93" s="222"/>
      <c r="AI93" s="223"/>
      <c r="AJ93" s="20">
        <f t="shared" si="176"/>
        <v>0</v>
      </c>
      <c r="AK93" s="10">
        <f t="shared" si="153"/>
        <v>0</v>
      </c>
      <c r="AL93" s="10">
        <f t="shared" si="154"/>
        <v>0</v>
      </c>
      <c r="AM93" s="10">
        <f t="shared" si="155"/>
        <v>0</v>
      </c>
      <c r="AN93" s="12">
        <f t="shared" si="156"/>
        <v>2.3094688221709007E-4</v>
      </c>
      <c r="AO93" s="12">
        <f>(Q93/$Q$96)</f>
        <v>0</v>
      </c>
      <c r="AP93" s="222"/>
      <c r="AQ93" s="223"/>
      <c r="AR93" s="22">
        <f t="shared" si="177"/>
        <v>4.0936071501671554E-4</v>
      </c>
      <c r="AS93" s="41">
        <f t="shared" si="157"/>
        <v>0</v>
      </c>
      <c r="AT93" s="41">
        <f t="shared" si="158"/>
        <v>4.3172566917478724E-4</v>
      </c>
      <c r="AU93" s="12">
        <f t="shared" si="159"/>
        <v>2.5176233635448137E-4</v>
      </c>
      <c r="AV93" s="12">
        <f t="shared" si="160"/>
        <v>8.2569564858393202E-5</v>
      </c>
      <c r="AW93" s="11">
        <f>(Y93/$Y$96)</f>
        <v>3.3068783068783067E-4</v>
      </c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2"/>
    </row>
    <row r="94" spans="1:95" ht="15.75" thickBot="1" x14ac:dyDescent="0.3">
      <c r="A94" s="13" t="s">
        <v>86</v>
      </c>
      <c r="B94" s="195"/>
      <c r="C94" s="196"/>
      <c r="D94" s="33">
        <f>T94-L94</f>
        <v>2</v>
      </c>
      <c r="E94" s="33">
        <f t="shared" si="179"/>
        <v>4</v>
      </c>
      <c r="F94" s="33">
        <f t="shared" si="179"/>
        <v>7</v>
      </c>
      <c r="G94" s="44">
        <f t="shared" si="179"/>
        <v>5</v>
      </c>
      <c r="H94" s="44">
        <f t="shared" si="179"/>
        <v>3</v>
      </c>
      <c r="I94" s="189"/>
      <c r="J94" s="190"/>
      <c r="K94" s="191"/>
      <c r="L94" s="15">
        <v>1</v>
      </c>
      <c r="M94" s="15">
        <v>1</v>
      </c>
      <c r="N94" s="15">
        <v>0</v>
      </c>
      <c r="O94" s="18">
        <v>1</v>
      </c>
      <c r="P94" s="18">
        <v>1</v>
      </c>
      <c r="Q94" s="194"/>
      <c r="R94" s="193"/>
      <c r="S94" s="191"/>
      <c r="T94" s="15">
        <v>3</v>
      </c>
      <c r="U94" s="15">
        <v>5</v>
      </c>
      <c r="V94" s="15">
        <v>7</v>
      </c>
      <c r="W94" s="15">
        <v>6</v>
      </c>
      <c r="X94" s="18">
        <v>4</v>
      </c>
      <c r="Y94" s="189"/>
      <c r="Z94" s="222"/>
      <c r="AA94" s="223"/>
      <c r="AB94" s="20">
        <f t="shared" si="175"/>
        <v>1.9577133907595928E-4</v>
      </c>
      <c r="AC94" s="10">
        <f t="shared" si="149"/>
        <v>3.9721946375372393E-4</v>
      </c>
      <c r="AD94" s="10">
        <f t="shared" si="150"/>
        <v>6.7437379576107902E-4</v>
      </c>
      <c r="AE94" s="10">
        <f t="shared" si="151"/>
        <v>4.840739665020815E-4</v>
      </c>
      <c r="AF94" s="12">
        <f t="shared" si="152"/>
        <v>3.8555455596966969E-4</v>
      </c>
      <c r="AG94" s="224"/>
      <c r="AH94" s="222"/>
      <c r="AI94" s="223"/>
      <c r="AJ94" s="20">
        <f t="shared" si="176"/>
        <v>2.2517451024544022E-4</v>
      </c>
      <c r="AK94" s="10">
        <f t="shared" si="153"/>
        <v>1.4742739200943535E-4</v>
      </c>
      <c r="AL94" s="10">
        <f t="shared" si="154"/>
        <v>0</v>
      </c>
      <c r="AM94" s="10">
        <f t="shared" si="155"/>
        <v>1.7988846914912754E-4</v>
      </c>
      <c r="AN94" s="12">
        <f t="shared" si="156"/>
        <v>2.3094688221709007E-4</v>
      </c>
      <c r="AO94" s="224"/>
      <c r="AP94" s="222"/>
      <c r="AQ94" s="223"/>
      <c r="AR94" s="22">
        <f t="shared" si="177"/>
        <v>2.0468035750835777E-4</v>
      </c>
      <c r="AS94" s="41">
        <f t="shared" si="157"/>
        <v>2.966830831305999E-4</v>
      </c>
      <c r="AT94" s="41">
        <f t="shared" si="158"/>
        <v>4.3172566917478724E-4</v>
      </c>
      <c r="AU94" s="141">
        <f t="shared" si="159"/>
        <v>3.7764350453172205E-4</v>
      </c>
      <c r="AV94" s="141">
        <f t="shared" si="160"/>
        <v>3.3027825943357281E-4</v>
      </c>
      <c r="AW94" s="215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2"/>
    </row>
    <row r="95" spans="1:95" ht="16.5" thickTop="1" thickBot="1" x14ac:dyDescent="0.3">
      <c r="A95" s="54" t="s">
        <v>32</v>
      </c>
      <c r="B95" s="55">
        <f>R95-J95</f>
        <v>4661</v>
      </c>
      <c r="C95" s="56">
        <f>S95-K95</f>
        <v>6999</v>
      </c>
      <c r="D95" s="56">
        <f>T95-L95</f>
        <v>6743</v>
      </c>
      <c r="E95" s="56">
        <f t="shared" ref="E95:H96" si="181">U95-M95</f>
        <v>5510</v>
      </c>
      <c r="F95" s="56">
        <f t="shared" si="181"/>
        <v>5968</v>
      </c>
      <c r="G95" s="56">
        <f t="shared" si="181"/>
        <v>5533</v>
      </c>
      <c r="H95" s="56">
        <f t="shared" si="181"/>
        <v>4842</v>
      </c>
      <c r="I95" s="57">
        <v>2640</v>
      </c>
      <c r="J95" s="55">
        <v>822</v>
      </c>
      <c r="K95" s="56">
        <v>1030</v>
      </c>
      <c r="L95" s="56">
        <v>2168</v>
      </c>
      <c r="M95" s="56">
        <v>3406</v>
      </c>
      <c r="N95" s="56">
        <v>2075</v>
      </c>
      <c r="O95" s="59">
        <v>1948</v>
      </c>
      <c r="P95" s="59">
        <v>1879</v>
      </c>
      <c r="Q95" s="57">
        <v>1450</v>
      </c>
      <c r="R95" s="58">
        <v>5483</v>
      </c>
      <c r="S95" s="56">
        <v>8029</v>
      </c>
      <c r="T95" s="56">
        <v>8911</v>
      </c>
      <c r="U95" s="56">
        <v>8916</v>
      </c>
      <c r="V95" s="56">
        <v>8043</v>
      </c>
      <c r="W95" s="56">
        <v>7481</v>
      </c>
      <c r="X95" s="59">
        <v>6721</v>
      </c>
      <c r="Y95" s="57">
        <v>4090</v>
      </c>
      <c r="Z95" s="60">
        <f>(B95/$B$96)</f>
        <v>0.47353449151681398</v>
      </c>
      <c r="AA95" s="61">
        <f>(C95/$C$96)</f>
        <v>0.68523595065596243</v>
      </c>
      <c r="AB95" s="61">
        <f t="shared" si="175"/>
        <v>0.6600430696945967</v>
      </c>
      <c r="AC95" s="61">
        <f t="shared" si="149"/>
        <v>0.54716981132075471</v>
      </c>
      <c r="AD95" s="61">
        <f t="shared" si="150"/>
        <v>0.57495183044315989</v>
      </c>
      <c r="AE95" s="61">
        <f t="shared" si="151"/>
        <v>0.53567625133120345</v>
      </c>
      <c r="AF95" s="62">
        <f t="shared" si="152"/>
        <v>0.62228505333504691</v>
      </c>
      <c r="AG95" s="62">
        <f>(I95/$I$96)</f>
        <v>0.56062858356338929</v>
      </c>
      <c r="AH95" s="60">
        <f>(J95/$J$96)</f>
        <v>0.4069306930693069</v>
      </c>
      <c r="AI95" s="61">
        <f>(K95/$K$96)</f>
        <v>0.44168096054888506</v>
      </c>
      <c r="AJ95" s="61">
        <f t="shared" si="176"/>
        <v>0.48817833821211437</v>
      </c>
      <c r="AK95" s="61">
        <f t="shared" si="153"/>
        <v>0.50213769718413681</v>
      </c>
      <c r="AL95" s="61">
        <f t="shared" si="154"/>
        <v>0.35567363729859447</v>
      </c>
      <c r="AM95" s="61">
        <f t="shared" si="155"/>
        <v>0.35042273790250045</v>
      </c>
      <c r="AN95" s="62">
        <f t="shared" si="156"/>
        <v>0.43394919168591223</v>
      </c>
      <c r="AO95" s="62">
        <f>(Q95/$Q$96)</f>
        <v>0.33234013293605319</v>
      </c>
      <c r="AP95" s="60">
        <f>(R95/$R$96)</f>
        <v>0.46219337435724522</v>
      </c>
      <c r="AQ95" s="61">
        <f>(S95/$S$96)</f>
        <v>0.63996492906105529</v>
      </c>
      <c r="AR95" s="62">
        <f t="shared" si="177"/>
        <v>0.60796888858565878</v>
      </c>
      <c r="AS95" s="62">
        <f t="shared" si="157"/>
        <v>0.52904527383848576</v>
      </c>
      <c r="AT95" s="62">
        <f t="shared" si="158"/>
        <v>0.49605279388183049</v>
      </c>
      <c r="AU95" s="62">
        <f t="shared" si="159"/>
        <v>0.47085850956696879</v>
      </c>
      <c r="AV95" s="62">
        <f t="shared" si="160"/>
        <v>0.55495004541326065</v>
      </c>
      <c r="AW95" s="143">
        <f>(Y95/$Y$96)</f>
        <v>0.45083774250440917</v>
      </c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2"/>
    </row>
    <row r="96" spans="1:95" ht="16.5" thickTop="1" thickBot="1" x14ac:dyDescent="0.3">
      <c r="A96" s="63" t="s">
        <v>33</v>
      </c>
      <c r="B96" s="64">
        <f>R96-J96</f>
        <v>9843</v>
      </c>
      <c r="C96" s="65">
        <f>S96-K96</f>
        <v>10214</v>
      </c>
      <c r="D96" s="65">
        <f>T96-L96</f>
        <v>10216</v>
      </c>
      <c r="E96" s="65">
        <f t="shared" si="181"/>
        <v>10070</v>
      </c>
      <c r="F96" s="65">
        <f t="shared" si="181"/>
        <v>10380</v>
      </c>
      <c r="G96" s="65">
        <f t="shared" si="181"/>
        <v>10329</v>
      </c>
      <c r="H96" s="65">
        <f t="shared" si="181"/>
        <v>7781</v>
      </c>
      <c r="I96" s="68">
        <v>4709</v>
      </c>
      <c r="J96" s="66">
        <v>2020</v>
      </c>
      <c r="K96" s="67">
        <v>2332</v>
      </c>
      <c r="L96" s="67">
        <v>4441</v>
      </c>
      <c r="M96" s="67">
        <v>6783</v>
      </c>
      <c r="N96" s="67">
        <v>5834</v>
      </c>
      <c r="O96" s="138">
        <v>5559</v>
      </c>
      <c r="P96" s="138">
        <v>4330</v>
      </c>
      <c r="Q96" s="68">
        <v>4363</v>
      </c>
      <c r="R96" s="69">
        <v>11863</v>
      </c>
      <c r="S96" s="70">
        <v>12546</v>
      </c>
      <c r="T96" s="70">
        <v>14657</v>
      </c>
      <c r="U96" s="70">
        <v>16853</v>
      </c>
      <c r="V96" s="70">
        <v>16214</v>
      </c>
      <c r="W96" s="67">
        <v>15888</v>
      </c>
      <c r="X96" s="138">
        <v>12111</v>
      </c>
      <c r="Y96" s="68">
        <v>9072</v>
      </c>
      <c r="Z96" s="71">
        <f>(B96/$B$96)</f>
        <v>1</v>
      </c>
      <c r="AA96" s="72">
        <f>(C96/$C$96)</f>
        <v>1</v>
      </c>
      <c r="AB96" s="72">
        <f t="shared" si="175"/>
        <v>1</v>
      </c>
      <c r="AC96" s="72">
        <f t="shared" si="149"/>
        <v>1</v>
      </c>
      <c r="AD96" s="72">
        <f t="shared" si="150"/>
        <v>1</v>
      </c>
      <c r="AE96" s="72">
        <f t="shared" si="151"/>
        <v>1</v>
      </c>
      <c r="AF96" s="74">
        <f t="shared" si="152"/>
        <v>1</v>
      </c>
      <c r="AG96" s="74">
        <f>(I96/$I$96)</f>
        <v>1</v>
      </c>
      <c r="AH96" s="71">
        <f>(J96/$J$96)</f>
        <v>1</v>
      </c>
      <c r="AI96" s="72">
        <f>(K96/$K$96)</f>
        <v>1</v>
      </c>
      <c r="AJ96" s="72">
        <f t="shared" si="176"/>
        <v>1</v>
      </c>
      <c r="AK96" s="72">
        <f t="shared" si="153"/>
        <v>1</v>
      </c>
      <c r="AL96" s="72">
        <f t="shared" si="154"/>
        <v>1</v>
      </c>
      <c r="AM96" s="72">
        <f t="shared" si="155"/>
        <v>1</v>
      </c>
      <c r="AN96" s="74">
        <f t="shared" si="156"/>
        <v>1</v>
      </c>
      <c r="AO96" s="74">
        <f>(Q96/$Q$96)</f>
        <v>1</v>
      </c>
      <c r="AP96" s="71">
        <f>(R96/$R$96)</f>
        <v>1</v>
      </c>
      <c r="AQ96" s="72">
        <f>(S96/$S$96)</f>
        <v>1</v>
      </c>
      <c r="AR96" s="74">
        <f t="shared" si="177"/>
        <v>1</v>
      </c>
      <c r="AS96" s="74">
        <f t="shared" si="157"/>
        <v>1</v>
      </c>
      <c r="AT96" s="74">
        <f t="shared" si="158"/>
        <v>1</v>
      </c>
      <c r="AU96" s="74">
        <f t="shared" si="159"/>
        <v>1</v>
      </c>
      <c r="AV96" s="74">
        <f t="shared" si="160"/>
        <v>1</v>
      </c>
      <c r="AW96" s="73">
        <f>(Y96/$Y$96)</f>
        <v>1</v>
      </c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2"/>
    </row>
    <row r="97" spans="1:95" x14ac:dyDescent="0.25">
      <c r="A97" s="75" t="s">
        <v>89</v>
      </c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2"/>
    </row>
    <row r="98" spans="1:95" x14ac:dyDescent="0.25">
      <c r="A98" s="45" t="s">
        <v>90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2"/>
    </row>
    <row r="99" spans="1:95" x14ac:dyDescent="0.25">
      <c r="A99" s="45" t="s">
        <v>91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2"/>
    </row>
    <row r="100" spans="1:95" x14ac:dyDescent="0.25">
      <c r="A100" s="187" t="s">
        <v>94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2"/>
    </row>
    <row r="101" spans="1:95" x14ac:dyDescent="0.25">
      <c r="A101" s="187" t="s">
        <v>104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2"/>
    </row>
    <row r="102" spans="1:95" ht="15.75" thickBot="1" x14ac:dyDescent="0.3">
      <c r="A102" s="46" t="s">
        <v>105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8"/>
    </row>
  </sheetData>
  <sortState xmlns:xlrd2="http://schemas.microsoft.com/office/spreadsheetml/2017/richdata2" ref="CH10:CK55">
    <sortCondition ref="CI10:CI55"/>
  </sortState>
  <mergeCells count="15">
    <mergeCell ref="A7:A8"/>
    <mergeCell ref="B8:I8"/>
    <mergeCell ref="A1:CQ2"/>
    <mergeCell ref="A3:CQ3"/>
    <mergeCell ref="A4:CQ4"/>
    <mergeCell ref="A5:CQ5"/>
    <mergeCell ref="A6:AX6"/>
    <mergeCell ref="AY6:CQ6"/>
    <mergeCell ref="J8:Q8"/>
    <mergeCell ref="B7:Y7"/>
    <mergeCell ref="R8:Y8"/>
    <mergeCell ref="Z7:AW7"/>
    <mergeCell ref="Z8:AG8"/>
    <mergeCell ref="AH8:AO8"/>
    <mergeCell ref="AP8:AW8"/>
  </mergeCells>
  <pageMargins left="0.7" right="0.7" top="0.75" bottom="0.75" header="0.3" footer="0.3"/>
  <pageSetup paperSize="9" orientation="portrait" r:id="rId1"/>
  <ignoredErrors>
    <ignoredError sqref="J27:Q27 R27:Y27 L32:Q32 T32:Y32 L23:Q23 T23:Y23 J41:Q41 R41:Y41 J58:Q58 R58:Y58 J63:P63 R63:X63 L68:Q68 T68:Y68 L75:P75 T75:X75 M80:Q80 U80:Y8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21</vt:i4>
      </vt:variant>
    </vt:vector>
  </HeadingPairs>
  <TitlesOfParts>
    <vt:vector size="22" baseType="lpstr">
      <vt:lpstr>Data</vt:lpstr>
      <vt:lpstr>Saml forseelser ifht kont køret</vt:lpstr>
      <vt:lpstr>Nat af saml antal kont køretøj</vt:lpstr>
      <vt:lpstr>Andel fors ialt ef nat if køret</vt:lpstr>
      <vt:lpstr>Ford danske 2010</vt:lpstr>
      <vt:lpstr>Ford danske+udl 2010</vt:lpstr>
      <vt:lpstr>Ford danske 2011</vt:lpstr>
      <vt:lpstr>Ford danske+udl 2011</vt:lpstr>
      <vt:lpstr>Ford danske 2012</vt:lpstr>
      <vt:lpstr>Ford danske+udl 2012</vt:lpstr>
      <vt:lpstr>Ford danske 2013</vt:lpstr>
      <vt:lpstr>Ford danske+udl 2013</vt:lpstr>
      <vt:lpstr>Ford danske 2014</vt:lpstr>
      <vt:lpstr>Ford danske+udl 2014</vt:lpstr>
      <vt:lpstr>Ford danske 2015</vt:lpstr>
      <vt:lpstr>Ford danske+udl 2015</vt:lpstr>
      <vt:lpstr>Ford danske 2016</vt:lpstr>
      <vt:lpstr>Ford danske+udl 2016</vt:lpstr>
      <vt:lpstr>Ford danske 2017</vt:lpstr>
      <vt:lpstr>Ford danske+udl 2017</vt:lpstr>
      <vt:lpstr>Dyretransport</vt:lpstr>
      <vt:lpstr>Cabotage</vt:lpstr>
    </vt:vector>
  </TitlesOfParts>
  <Company>Dansk Transport og Logostik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Pernø</dc:creator>
  <cp:lastModifiedBy>Morten Pernø</cp:lastModifiedBy>
  <cp:lastPrinted>2016-12-06T14:59:18Z</cp:lastPrinted>
  <dcterms:created xsi:type="dcterms:W3CDTF">2012-05-14T07:48:30Z</dcterms:created>
  <dcterms:modified xsi:type="dcterms:W3CDTF">2024-08-23T11:42:58Z</dcterms:modified>
</cp:coreProperties>
</file>