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imeronet.local\dfs\Folder\Citrix\Citrix_Profiles\SILO25\dtlmpe\Documents\MPE\Rigspolitiet\Rigspolitiets tungvognsstatistik og DTL Dyr\2017\"/>
    </mc:Choice>
  </mc:AlternateContent>
  <bookViews>
    <workbookView xWindow="360" yWindow="105" windowWidth="19320" windowHeight="9855" firstSheet="14" activeTab="17"/>
  </bookViews>
  <sheets>
    <sheet name="Data" sheetId="1" r:id="rId1"/>
    <sheet name="Saml forseelser ifht kont køret" sheetId="4" r:id="rId2"/>
    <sheet name="Nat af saml antal kont køretøj" sheetId="5" r:id="rId3"/>
    <sheet name="Andel fors ialt ef nat if køret" sheetId="6" r:id="rId4"/>
    <sheet name="Ford danske 2010" sheetId="7" r:id="rId5"/>
    <sheet name="Ford danske+udl 2010" sheetId="8" r:id="rId6"/>
    <sheet name="Ford danske 2011" sheetId="9" r:id="rId7"/>
    <sheet name="Ford danske+udl 2011" sheetId="10" r:id="rId8"/>
    <sheet name="Ford danske 2012" sheetId="11" r:id="rId9"/>
    <sheet name="Ford danske+udl 2012" sheetId="12" r:id="rId10"/>
    <sheet name="Ford danske 2013" sheetId="15" r:id="rId11"/>
    <sheet name="Ford danske+udl 2013" sheetId="16" r:id="rId12"/>
    <sheet name="Ford danske 2014" sheetId="17" r:id="rId13"/>
    <sheet name="Ford danske+udl 2014" sheetId="18" r:id="rId14"/>
    <sheet name="Ford danske 2015" sheetId="19" r:id="rId15"/>
    <sheet name="Ford danske+udl 2015" sheetId="20" r:id="rId16"/>
    <sheet name="Ford danske 2016" sheetId="22" r:id="rId17"/>
    <sheet name="Ford danske+udl 2016" sheetId="23" r:id="rId18"/>
    <sheet name="Dyretransport" sheetId="13" r:id="rId19"/>
    <sheet name="Cabotage" sheetId="21" r:id="rId20"/>
  </sheets>
  <calcPr calcId="162913"/>
</workbook>
</file>

<file path=xl/calcChain.xml><?xml version="1.0" encoding="utf-8"?>
<calcChain xmlns="http://schemas.openxmlformats.org/spreadsheetml/2006/main">
  <c r="Y69" i="1" l="1"/>
  <c r="E90" i="1"/>
  <c r="E89" i="1"/>
  <c r="AN84" i="1"/>
  <c r="AO84" i="1"/>
  <c r="AP84" i="1"/>
  <c r="AQ84" i="1"/>
  <c r="AG84" i="1"/>
  <c r="AH84" i="1"/>
  <c r="AI84" i="1"/>
  <c r="AJ84" i="1"/>
  <c r="E84" i="1"/>
  <c r="F84" i="1"/>
  <c r="G84" i="1"/>
  <c r="H84" i="1"/>
  <c r="AM81" i="1"/>
  <c r="AF81" i="1"/>
  <c r="F81" i="1"/>
  <c r="E81" i="1"/>
  <c r="AM79" i="1"/>
  <c r="AF79" i="1"/>
  <c r="AM78" i="1"/>
  <c r="AF78" i="1"/>
  <c r="AM76" i="1"/>
  <c r="AM75" i="1"/>
  <c r="AM73" i="1"/>
  <c r="AF76" i="1"/>
  <c r="AF75" i="1"/>
  <c r="AF73" i="1"/>
  <c r="F74" i="1"/>
  <c r="E74" i="1"/>
  <c r="G69" i="1"/>
  <c r="F48" i="1"/>
  <c r="E48" i="1"/>
  <c r="E47" i="1"/>
  <c r="F46" i="1"/>
  <c r="E46" i="1"/>
  <c r="D10" i="1"/>
  <c r="E13" i="1" l="1"/>
  <c r="F13" i="1"/>
  <c r="G13" i="1"/>
  <c r="K20" i="1"/>
  <c r="AF20" i="1" s="1"/>
  <c r="L20" i="1"/>
  <c r="AG20" i="1" s="1"/>
  <c r="M20" i="1"/>
  <c r="AH20" i="1" s="1"/>
  <c r="N20" i="1"/>
  <c r="AI20" i="1" s="1"/>
  <c r="O20" i="1"/>
  <c r="AJ20" i="1" s="1"/>
  <c r="R20" i="1"/>
  <c r="AM20" i="1" s="1"/>
  <c r="S20" i="1"/>
  <c r="T20" i="1"/>
  <c r="U20" i="1"/>
  <c r="AP20" i="1" s="1"/>
  <c r="V20" i="1"/>
  <c r="AQ20" i="1" s="1"/>
  <c r="AN13" i="1"/>
  <c r="AO13" i="1"/>
  <c r="AP13" i="1"/>
  <c r="AQ13" i="1"/>
  <c r="AN14" i="1"/>
  <c r="AO14" i="1"/>
  <c r="AP14" i="1"/>
  <c r="AQ14" i="1"/>
  <c r="AN15" i="1"/>
  <c r="AO15" i="1"/>
  <c r="AP15" i="1"/>
  <c r="AQ15" i="1"/>
  <c r="AN16" i="1"/>
  <c r="AO16" i="1"/>
  <c r="AP16" i="1"/>
  <c r="AQ16" i="1"/>
  <c r="AN17" i="1"/>
  <c r="AO17" i="1"/>
  <c r="AP17" i="1"/>
  <c r="AQ17" i="1"/>
  <c r="AN18" i="1"/>
  <c r="AO18" i="1"/>
  <c r="AP18" i="1"/>
  <c r="AQ18" i="1"/>
  <c r="AN19" i="1"/>
  <c r="AO19" i="1"/>
  <c r="AP19" i="1"/>
  <c r="AQ19" i="1"/>
  <c r="AG13" i="1"/>
  <c r="AH13" i="1"/>
  <c r="AI13" i="1"/>
  <c r="AJ13" i="1"/>
  <c r="AG14" i="1"/>
  <c r="AH14" i="1"/>
  <c r="AI14" i="1"/>
  <c r="AJ14" i="1"/>
  <c r="AG15" i="1"/>
  <c r="AH15" i="1"/>
  <c r="AI15" i="1"/>
  <c r="AJ15" i="1"/>
  <c r="AG16" i="1"/>
  <c r="AH16" i="1"/>
  <c r="AI16" i="1"/>
  <c r="AJ16" i="1"/>
  <c r="AG17" i="1"/>
  <c r="AH17" i="1"/>
  <c r="AI17" i="1"/>
  <c r="AJ17" i="1"/>
  <c r="AG18" i="1"/>
  <c r="AH18" i="1"/>
  <c r="AI18" i="1"/>
  <c r="AJ18" i="1"/>
  <c r="AG19" i="1"/>
  <c r="AH19" i="1"/>
  <c r="AI19" i="1"/>
  <c r="AJ19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H13" i="1"/>
  <c r="AQ11" i="1"/>
  <c r="AQ12" i="1"/>
  <c r="AQ21" i="1"/>
  <c r="AQ22" i="1"/>
  <c r="AQ23" i="1"/>
  <c r="AQ25" i="1"/>
  <c r="AQ26" i="1"/>
  <c r="AQ27" i="1"/>
  <c r="AQ28" i="1"/>
  <c r="AQ30" i="1"/>
  <c r="AQ31" i="1"/>
  <c r="AQ33" i="1"/>
  <c r="AQ34" i="1"/>
  <c r="AQ35" i="1"/>
  <c r="AQ36" i="1"/>
  <c r="AQ37" i="1"/>
  <c r="AQ39" i="1"/>
  <c r="AQ40" i="1"/>
  <c r="AQ42" i="1"/>
  <c r="AQ43" i="1"/>
  <c r="AQ44" i="1"/>
  <c r="AQ45" i="1"/>
  <c r="AQ46" i="1"/>
  <c r="AQ47" i="1"/>
  <c r="AQ48" i="1"/>
  <c r="AQ50" i="1"/>
  <c r="AQ51" i="1"/>
  <c r="AQ52" i="1"/>
  <c r="AQ53" i="1"/>
  <c r="AQ54" i="1"/>
  <c r="AQ56" i="1"/>
  <c r="AQ57" i="1"/>
  <c r="AQ58" i="1"/>
  <c r="AQ59" i="1"/>
  <c r="AQ61" i="1"/>
  <c r="AQ62" i="1"/>
  <c r="AQ63" i="1"/>
  <c r="AQ64" i="1"/>
  <c r="AQ66" i="1"/>
  <c r="AQ67" i="1"/>
  <c r="AQ68" i="1"/>
  <c r="AQ69" i="1"/>
  <c r="AQ70" i="1"/>
  <c r="AQ71" i="1"/>
  <c r="AQ73" i="1"/>
  <c r="AQ74" i="1"/>
  <c r="AQ75" i="1"/>
  <c r="AQ76" i="1"/>
  <c r="AQ78" i="1"/>
  <c r="AQ79" i="1"/>
  <c r="AQ80" i="1"/>
  <c r="AQ81" i="1"/>
  <c r="AQ82" i="1"/>
  <c r="AQ83" i="1"/>
  <c r="AQ85" i="1"/>
  <c r="AQ86" i="1"/>
  <c r="AQ87" i="1"/>
  <c r="AQ88" i="1"/>
  <c r="AQ89" i="1"/>
  <c r="AQ90" i="1"/>
  <c r="AQ91" i="1"/>
  <c r="AQ92" i="1"/>
  <c r="AQ93" i="1"/>
  <c r="AQ10" i="1"/>
  <c r="AJ11" i="1"/>
  <c r="AJ12" i="1"/>
  <c r="AJ21" i="1"/>
  <c r="AJ22" i="1"/>
  <c r="AJ23" i="1"/>
  <c r="AJ25" i="1"/>
  <c r="AJ26" i="1"/>
  <c r="AJ27" i="1"/>
  <c r="AJ28" i="1"/>
  <c r="AJ30" i="1"/>
  <c r="AJ31" i="1"/>
  <c r="AJ33" i="1"/>
  <c r="AJ34" i="1"/>
  <c r="AJ35" i="1"/>
  <c r="AJ36" i="1"/>
  <c r="AJ37" i="1"/>
  <c r="AJ39" i="1"/>
  <c r="AJ40" i="1"/>
  <c r="AJ42" i="1"/>
  <c r="AJ43" i="1"/>
  <c r="AJ44" i="1"/>
  <c r="AJ45" i="1"/>
  <c r="AJ46" i="1"/>
  <c r="AJ47" i="1"/>
  <c r="AJ48" i="1"/>
  <c r="AJ50" i="1"/>
  <c r="AJ51" i="1"/>
  <c r="AJ52" i="1"/>
  <c r="AJ53" i="1"/>
  <c r="AJ54" i="1"/>
  <c r="AJ56" i="1"/>
  <c r="AJ57" i="1"/>
  <c r="AJ58" i="1"/>
  <c r="AJ59" i="1"/>
  <c r="AJ61" i="1"/>
  <c r="AJ62" i="1"/>
  <c r="AJ63" i="1"/>
  <c r="AJ64" i="1"/>
  <c r="AJ66" i="1"/>
  <c r="AJ67" i="1"/>
  <c r="AJ68" i="1"/>
  <c r="AJ69" i="1"/>
  <c r="AJ70" i="1"/>
  <c r="AJ71" i="1"/>
  <c r="AJ73" i="1"/>
  <c r="AJ74" i="1"/>
  <c r="AJ75" i="1"/>
  <c r="AJ76" i="1"/>
  <c r="AJ78" i="1"/>
  <c r="AJ79" i="1"/>
  <c r="AJ80" i="1"/>
  <c r="AJ81" i="1"/>
  <c r="AJ82" i="1"/>
  <c r="AJ83" i="1"/>
  <c r="AJ85" i="1"/>
  <c r="AJ86" i="1"/>
  <c r="AJ87" i="1"/>
  <c r="AJ88" i="1"/>
  <c r="AJ89" i="1"/>
  <c r="AJ90" i="1"/>
  <c r="AJ91" i="1"/>
  <c r="AJ92" i="1"/>
  <c r="AJ93" i="1"/>
  <c r="AJ10" i="1"/>
  <c r="AP10" i="1"/>
  <c r="AO10" i="1"/>
  <c r="AN10" i="1"/>
  <c r="AM10" i="1"/>
  <c r="AI10" i="1"/>
  <c r="AH10" i="1"/>
  <c r="AG10" i="1"/>
  <c r="AF10" i="1"/>
  <c r="E10" i="1"/>
  <c r="F10" i="1"/>
  <c r="G10" i="1"/>
  <c r="H10" i="1"/>
  <c r="V77" i="1"/>
  <c r="AQ77" i="1" s="1"/>
  <c r="V72" i="1"/>
  <c r="AQ72" i="1" s="1"/>
  <c r="V65" i="1"/>
  <c r="AQ65" i="1" s="1"/>
  <c r="V60" i="1"/>
  <c r="AQ60" i="1" s="1"/>
  <c r="V55" i="1"/>
  <c r="AQ55" i="1" s="1"/>
  <c r="V49" i="1"/>
  <c r="AQ49" i="1" s="1"/>
  <c r="V41" i="1"/>
  <c r="AQ41" i="1" s="1"/>
  <c r="V38" i="1"/>
  <c r="AQ38" i="1" s="1"/>
  <c r="V32" i="1"/>
  <c r="AQ32" i="1" s="1"/>
  <c r="V29" i="1"/>
  <c r="AQ29" i="1" s="1"/>
  <c r="V24" i="1"/>
  <c r="AQ24" i="1" s="1"/>
  <c r="O77" i="1"/>
  <c r="AJ77" i="1" s="1"/>
  <c r="O72" i="1"/>
  <c r="AJ72" i="1" s="1"/>
  <c r="O65" i="1"/>
  <c r="AJ65" i="1" s="1"/>
  <c r="O60" i="1"/>
  <c r="AJ60" i="1" s="1"/>
  <c r="O55" i="1"/>
  <c r="AJ55" i="1" s="1"/>
  <c r="O49" i="1"/>
  <c r="AJ49" i="1" s="1"/>
  <c r="O41" i="1"/>
  <c r="AJ41" i="1" s="1"/>
  <c r="O38" i="1"/>
  <c r="AJ38" i="1" s="1"/>
  <c r="O32" i="1"/>
  <c r="AJ32" i="1" s="1"/>
  <c r="O29" i="1"/>
  <c r="AJ29" i="1" s="1"/>
  <c r="O24" i="1"/>
  <c r="AJ24" i="1" s="1"/>
  <c r="H91" i="1"/>
  <c r="H90" i="1"/>
  <c r="H89" i="1"/>
  <c r="H88" i="1"/>
  <c r="H87" i="1"/>
  <c r="H86" i="1"/>
  <c r="H85" i="1"/>
  <c r="H83" i="1"/>
  <c r="H82" i="1"/>
  <c r="H81" i="1"/>
  <c r="H80" i="1"/>
  <c r="H79" i="1"/>
  <c r="H78" i="1"/>
  <c r="H76" i="1"/>
  <c r="H75" i="1"/>
  <c r="H74" i="1"/>
  <c r="H73" i="1"/>
  <c r="H71" i="1"/>
  <c r="H70" i="1"/>
  <c r="D20" i="1" l="1"/>
  <c r="E20" i="1"/>
  <c r="AN20" i="1"/>
  <c r="H20" i="1"/>
  <c r="F20" i="1"/>
  <c r="AO20" i="1"/>
  <c r="G20" i="1"/>
  <c r="H72" i="1"/>
  <c r="H77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92" i="1"/>
  <c r="H93" i="1"/>
  <c r="H25" i="1"/>
  <c r="H24" i="1"/>
  <c r="H23" i="1"/>
  <c r="H22" i="1"/>
  <c r="H21" i="1"/>
  <c r="H12" i="1"/>
  <c r="H11" i="1"/>
  <c r="AC91" i="1" l="1"/>
  <c r="AC84" i="1"/>
  <c r="AC19" i="1"/>
  <c r="AC18" i="1"/>
  <c r="AC14" i="1"/>
  <c r="AC17" i="1"/>
  <c r="AC12" i="1"/>
  <c r="AC13" i="1"/>
  <c r="AC20" i="1"/>
  <c r="AC16" i="1"/>
  <c r="AC15" i="1"/>
  <c r="AC28" i="1"/>
  <c r="AC46" i="1"/>
  <c r="AC58" i="1"/>
  <c r="AC64" i="1"/>
  <c r="AC77" i="1"/>
  <c r="AC24" i="1"/>
  <c r="AC34" i="1"/>
  <c r="AC40" i="1"/>
  <c r="AC52" i="1"/>
  <c r="AC11" i="1"/>
  <c r="AC25" i="1"/>
  <c r="AC29" i="1"/>
  <c r="AC35" i="1"/>
  <c r="AC41" i="1"/>
  <c r="AC47" i="1"/>
  <c r="AC53" i="1"/>
  <c r="AC59" i="1"/>
  <c r="AC65" i="1"/>
  <c r="AC75" i="1"/>
  <c r="AC80" i="1"/>
  <c r="AC73" i="1"/>
  <c r="AC93" i="1"/>
  <c r="AC76" i="1"/>
  <c r="AC83" i="1"/>
  <c r="AC70" i="1"/>
  <c r="AC89" i="1"/>
  <c r="AC71" i="1"/>
  <c r="AC82" i="1"/>
  <c r="AC90" i="1"/>
  <c r="AC54" i="1"/>
  <c r="AC66" i="1"/>
  <c r="AC79" i="1"/>
  <c r="AC85" i="1"/>
  <c r="AC21" i="1"/>
  <c r="AC92" i="1"/>
  <c r="AC31" i="1"/>
  <c r="AC37" i="1"/>
  <c r="AC43" i="1"/>
  <c r="AC49" i="1"/>
  <c r="AC55" i="1"/>
  <c r="AC61" i="1"/>
  <c r="AC67" i="1"/>
  <c r="AC81" i="1"/>
  <c r="AC86" i="1"/>
  <c r="AC78" i="1"/>
  <c r="AC36" i="1"/>
  <c r="AC48" i="1"/>
  <c r="AC88" i="1"/>
  <c r="AC26" i="1"/>
  <c r="AC38" i="1"/>
  <c r="AC44" i="1"/>
  <c r="AC50" i="1"/>
  <c r="AC56" i="1"/>
  <c r="AC62" i="1"/>
  <c r="AC68" i="1"/>
  <c r="AC74" i="1"/>
  <c r="AC72" i="1"/>
  <c r="AC30" i="1"/>
  <c r="AC42" i="1"/>
  <c r="AC60" i="1"/>
  <c r="AC22" i="1"/>
  <c r="AC32" i="1"/>
  <c r="AC23" i="1"/>
  <c r="AC27" i="1"/>
  <c r="AC33" i="1"/>
  <c r="AC39" i="1"/>
  <c r="AC45" i="1"/>
  <c r="AC51" i="1"/>
  <c r="AC57" i="1"/>
  <c r="AC63" i="1"/>
  <c r="AC69" i="1"/>
  <c r="AC87" i="1"/>
  <c r="AC10" i="1"/>
  <c r="AN12" i="1" l="1"/>
  <c r="AO12" i="1"/>
  <c r="AP12" i="1"/>
  <c r="AN21" i="1"/>
  <c r="AO21" i="1"/>
  <c r="AP21" i="1"/>
  <c r="AN22" i="1"/>
  <c r="AO22" i="1"/>
  <c r="AP22" i="1"/>
  <c r="AN23" i="1"/>
  <c r="AO23" i="1"/>
  <c r="AP23" i="1"/>
  <c r="AN25" i="1"/>
  <c r="AO25" i="1"/>
  <c r="AP25" i="1"/>
  <c r="AN26" i="1"/>
  <c r="AO26" i="1"/>
  <c r="AP26" i="1"/>
  <c r="AN27" i="1"/>
  <c r="AO27" i="1"/>
  <c r="AP27" i="1"/>
  <c r="AN28" i="1"/>
  <c r="AO28" i="1"/>
  <c r="AP28" i="1"/>
  <c r="AN30" i="1"/>
  <c r="AO30" i="1"/>
  <c r="AP30" i="1"/>
  <c r="AN31" i="1"/>
  <c r="AO31" i="1"/>
  <c r="AP31" i="1"/>
  <c r="AN33" i="1"/>
  <c r="AO33" i="1"/>
  <c r="AP33" i="1"/>
  <c r="AN34" i="1"/>
  <c r="AO34" i="1"/>
  <c r="AP34" i="1"/>
  <c r="AN35" i="1"/>
  <c r="AO35" i="1"/>
  <c r="AP35" i="1"/>
  <c r="AN36" i="1"/>
  <c r="AO36" i="1"/>
  <c r="AP36" i="1"/>
  <c r="AN37" i="1"/>
  <c r="AO37" i="1"/>
  <c r="AP37" i="1"/>
  <c r="AN39" i="1"/>
  <c r="AO39" i="1"/>
  <c r="AP39" i="1"/>
  <c r="AN40" i="1"/>
  <c r="AO40" i="1"/>
  <c r="AP40" i="1"/>
  <c r="AN42" i="1"/>
  <c r="AO42" i="1"/>
  <c r="AP42" i="1"/>
  <c r="AN43" i="1"/>
  <c r="AO43" i="1"/>
  <c r="AP43" i="1"/>
  <c r="AN44" i="1"/>
  <c r="AO44" i="1"/>
  <c r="AP44" i="1"/>
  <c r="AN45" i="1"/>
  <c r="AO45" i="1"/>
  <c r="AP45" i="1"/>
  <c r="AN46" i="1"/>
  <c r="AO46" i="1"/>
  <c r="AP46" i="1"/>
  <c r="AN47" i="1"/>
  <c r="AO47" i="1"/>
  <c r="AP47" i="1"/>
  <c r="AN48" i="1"/>
  <c r="AO48" i="1"/>
  <c r="AP48" i="1"/>
  <c r="AN50" i="1"/>
  <c r="AO50" i="1"/>
  <c r="AP50" i="1"/>
  <c r="AN51" i="1"/>
  <c r="AO51" i="1"/>
  <c r="AP51" i="1"/>
  <c r="AN52" i="1"/>
  <c r="AO52" i="1"/>
  <c r="AP52" i="1"/>
  <c r="AN53" i="1"/>
  <c r="AO53" i="1"/>
  <c r="AP53" i="1"/>
  <c r="AN54" i="1"/>
  <c r="AO54" i="1"/>
  <c r="AP54" i="1"/>
  <c r="AN56" i="1"/>
  <c r="AO56" i="1"/>
  <c r="AP56" i="1"/>
  <c r="AN57" i="1"/>
  <c r="AO57" i="1"/>
  <c r="AP57" i="1"/>
  <c r="AN58" i="1"/>
  <c r="AO58" i="1"/>
  <c r="AP58" i="1"/>
  <c r="AN59" i="1"/>
  <c r="AO59" i="1"/>
  <c r="AP59" i="1"/>
  <c r="AN61" i="1"/>
  <c r="AO61" i="1"/>
  <c r="AP61" i="1"/>
  <c r="AN62" i="1"/>
  <c r="AO62" i="1"/>
  <c r="AP62" i="1"/>
  <c r="AN63" i="1"/>
  <c r="AO63" i="1"/>
  <c r="AP63" i="1"/>
  <c r="AN64" i="1"/>
  <c r="AO64" i="1"/>
  <c r="AP64" i="1"/>
  <c r="AN66" i="1"/>
  <c r="AO66" i="1"/>
  <c r="AP66" i="1"/>
  <c r="AN67" i="1"/>
  <c r="AO67" i="1"/>
  <c r="AP67" i="1"/>
  <c r="AN68" i="1"/>
  <c r="AO68" i="1"/>
  <c r="AP68" i="1"/>
  <c r="AN69" i="1"/>
  <c r="AO69" i="1"/>
  <c r="AP69" i="1"/>
  <c r="AN70" i="1"/>
  <c r="AO70" i="1"/>
  <c r="AP70" i="1"/>
  <c r="AN71" i="1"/>
  <c r="AO71" i="1"/>
  <c r="AP71" i="1"/>
  <c r="AN73" i="1"/>
  <c r="AO73" i="1"/>
  <c r="AP73" i="1"/>
  <c r="AN74" i="1"/>
  <c r="AO74" i="1"/>
  <c r="AP74" i="1"/>
  <c r="AN75" i="1"/>
  <c r="AO75" i="1"/>
  <c r="AP75" i="1"/>
  <c r="AN76" i="1"/>
  <c r="AO76" i="1"/>
  <c r="AP76" i="1"/>
  <c r="AN78" i="1"/>
  <c r="AO78" i="1"/>
  <c r="AP78" i="1"/>
  <c r="AN79" i="1"/>
  <c r="AO79" i="1"/>
  <c r="AP79" i="1"/>
  <c r="AN80" i="1"/>
  <c r="AO80" i="1"/>
  <c r="AP80" i="1"/>
  <c r="AN81" i="1"/>
  <c r="AO81" i="1"/>
  <c r="AP81" i="1"/>
  <c r="AN82" i="1"/>
  <c r="AO82" i="1"/>
  <c r="AP82" i="1"/>
  <c r="AN83" i="1"/>
  <c r="AO83" i="1"/>
  <c r="AP83" i="1"/>
  <c r="AN85" i="1"/>
  <c r="AO85" i="1"/>
  <c r="AP85" i="1"/>
  <c r="AN86" i="1"/>
  <c r="AO86" i="1"/>
  <c r="AP86" i="1"/>
  <c r="AN87" i="1"/>
  <c r="AO87" i="1"/>
  <c r="AP87" i="1"/>
  <c r="AN88" i="1"/>
  <c r="AO88" i="1"/>
  <c r="AP88" i="1"/>
  <c r="AN89" i="1"/>
  <c r="AO89" i="1"/>
  <c r="AP89" i="1"/>
  <c r="AN90" i="1"/>
  <c r="AO90" i="1"/>
  <c r="AP90" i="1"/>
  <c r="AN91" i="1"/>
  <c r="AO91" i="1"/>
  <c r="AP91" i="1"/>
  <c r="AN92" i="1"/>
  <c r="AO92" i="1"/>
  <c r="AP92" i="1"/>
  <c r="AN93" i="1"/>
  <c r="AO93" i="1"/>
  <c r="AP93" i="1"/>
  <c r="AP11" i="1"/>
  <c r="AO11" i="1"/>
  <c r="AN11" i="1"/>
  <c r="AI12" i="1"/>
  <c r="AI21" i="1"/>
  <c r="AI22" i="1"/>
  <c r="AI23" i="1"/>
  <c r="AI25" i="1"/>
  <c r="AI26" i="1"/>
  <c r="AI27" i="1"/>
  <c r="AI28" i="1"/>
  <c r="AI30" i="1"/>
  <c r="AI31" i="1"/>
  <c r="AI33" i="1"/>
  <c r="AI34" i="1"/>
  <c r="AI35" i="1"/>
  <c r="AI36" i="1"/>
  <c r="AI37" i="1"/>
  <c r="AI39" i="1"/>
  <c r="AI40" i="1"/>
  <c r="AI42" i="1"/>
  <c r="AI43" i="1"/>
  <c r="AI44" i="1"/>
  <c r="AI45" i="1"/>
  <c r="AI46" i="1"/>
  <c r="AI47" i="1"/>
  <c r="AI48" i="1"/>
  <c r="AI50" i="1"/>
  <c r="AI51" i="1"/>
  <c r="AI52" i="1"/>
  <c r="AI53" i="1"/>
  <c r="AI54" i="1"/>
  <c r="AI56" i="1"/>
  <c r="AI57" i="1"/>
  <c r="AI58" i="1"/>
  <c r="AI59" i="1"/>
  <c r="AI61" i="1"/>
  <c r="AI62" i="1"/>
  <c r="AI63" i="1"/>
  <c r="AI64" i="1"/>
  <c r="AI66" i="1"/>
  <c r="AI67" i="1"/>
  <c r="AI68" i="1"/>
  <c r="AI69" i="1"/>
  <c r="AI70" i="1"/>
  <c r="AI71" i="1"/>
  <c r="AI73" i="1"/>
  <c r="AI74" i="1"/>
  <c r="AI75" i="1"/>
  <c r="AI76" i="1"/>
  <c r="AI78" i="1"/>
  <c r="AI79" i="1"/>
  <c r="AI80" i="1"/>
  <c r="AI81" i="1"/>
  <c r="AI82" i="1"/>
  <c r="AI83" i="1"/>
  <c r="AI85" i="1"/>
  <c r="AI86" i="1"/>
  <c r="AI87" i="1"/>
  <c r="AI88" i="1"/>
  <c r="AI89" i="1"/>
  <c r="AI90" i="1"/>
  <c r="AI91" i="1"/>
  <c r="AI92" i="1"/>
  <c r="AI93" i="1"/>
  <c r="AH12" i="1"/>
  <c r="AH21" i="1"/>
  <c r="AH22" i="1"/>
  <c r="AH23" i="1"/>
  <c r="AH25" i="1"/>
  <c r="AH26" i="1"/>
  <c r="AH27" i="1"/>
  <c r="AH28" i="1"/>
  <c r="AH30" i="1"/>
  <c r="AH31" i="1"/>
  <c r="AH33" i="1"/>
  <c r="AH34" i="1"/>
  <c r="AH35" i="1"/>
  <c r="AH36" i="1"/>
  <c r="AH37" i="1"/>
  <c r="AH39" i="1"/>
  <c r="AH40" i="1"/>
  <c r="AH42" i="1"/>
  <c r="AH43" i="1"/>
  <c r="AH44" i="1"/>
  <c r="AH45" i="1"/>
  <c r="AH46" i="1"/>
  <c r="AH47" i="1"/>
  <c r="AH48" i="1"/>
  <c r="AH50" i="1"/>
  <c r="AH51" i="1"/>
  <c r="AH52" i="1"/>
  <c r="AH53" i="1"/>
  <c r="AH54" i="1"/>
  <c r="AH56" i="1"/>
  <c r="AH57" i="1"/>
  <c r="AH58" i="1"/>
  <c r="AH59" i="1"/>
  <c r="AH61" i="1"/>
  <c r="AH62" i="1"/>
  <c r="AH63" i="1"/>
  <c r="AH64" i="1"/>
  <c r="AH66" i="1"/>
  <c r="AH67" i="1"/>
  <c r="AH68" i="1"/>
  <c r="AH69" i="1"/>
  <c r="AH70" i="1"/>
  <c r="AH71" i="1"/>
  <c r="AH73" i="1"/>
  <c r="AH74" i="1"/>
  <c r="AH75" i="1"/>
  <c r="AH76" i="1"/>
  <c r="AH78" i="1"/>
  <c r="AH79" i="1"/>
  <c r="AH80" i="1"/>
  <c r="AH81" i="1"/>
  <c r="AH82" i="1"/>
  <c r="AH83" i="1"/>
  <c r="AH85" i="1"/>
  <c r="AH86" i="1"/>
  <c r="AH87" i="1"/>
  <c r="AH88" i="1"/>
  <c r="AH89" i="1"/>
  <c r="AH90" i="1"/>
  <c r="AH91" i="1"/>
  <c r="AH92" i="1"/>
  <c r="AH93" i="1"/>
  <c r="AG12" i="1"/>
  <c r="AG21" i="1"/>
  <c r="AG22" i="1"/>
  <c r="AG23" i="1"/>
  <c r="AG25" i="1"/>
  <c r="AG26" i="1"/>
  <c r="AG27" i="1"/>
  <c r="AG28" i="1"/>
  <c r="AG30" i="1"/>
  <c r="AG31" i="1"/>
  <c r="AG33" i="1"/>
  <c r="AG34" i="1"/>
  <c r="AG35" i="1"/>
  <c r="AG36" i="1"/>
  <c r="AG37" i="1"/>
  <c r="AG39" i="1"/>
  <c r="AG40" i="1"/>
  <c r="AG42" i="1"/>
  <c r="AG43" i="1"/>
  <c r="AG44" i="1"/>
  <c r="AG45" i="1"/>
  <c r="AG46" i="1"/>
  <c r="AG47" i="1"/>
  <c r="AG48" i="1"/>
  <c r="AG50" i="1"/>
  <c r="AG51" i="1"/>
  <c r="AG52" i="1"/>
  <c r="AG53" i="1"/>
  <c r="AG54" i="1"/>
  <c r="AG56" i="1"/>
  <c r="AG57" i="1"/>
  <c r="AG58" i="1"/>
  <c r="AG59" i="1"/>
  <c r="AG61" i="1"/>
  <c r="AG62" i="1"/>
  <c r="AG63" i="1"/>
  <c r="AG64" i="1"/>
  <c r="AG66" i="1"/>
  <c r="AG67" i="1"/>
  <c r="AG68" i="1"/>
  <c r="AG69" i="1"/>
  <c r="AG70" i="1"/>
  <c r="AG71" i="1"/>
  <c r="AG73" i="1"/>
  <c r="AG74" i="1"/>
  <c r="AG75" i="1"/>
  <c r="AG76" i="1"/>
  <c r="AG78" i="1"/>
  <c r="AG79" i="1"/>
  <c r="AG80" i="1"/>
  <c r="AG81" i="1"/>
  <c r="AG82" i="1"/>
  <c r="AG83" i="1"/>
  <c r="AG85" i="1"/>
  <c r="AG86" i="1"/>
  <c r="AG87" i="1"/>
  <c r="AG88" i="1"/>
  <c r="AG89" i="1"/>
  <c r="AG90" i="1"/>
  <c r="AG91" i="1"/>
  <c r="AG92" i="1"/>
  <c r="AG93" i="1"/>
  <c r="AI11" i="1"/>
  <c r="AH11" i="1"/>
  <c r="AG11" i="1"/>
  <c r="AF91" i="1" l="1"/>
  <c r="AM91" i="1"/>
  <c r="AF90" i="1"/>
  <c r="AM90" i="1"/>
  <c r="AF87" i="1"/>
  <c r="AM87" i="1"/>
  <c r="U77" i="1"/>
  <c r="AP77" i="1" s="1"/>
  <c r="T77" i="1"/>
  <c r="AO77" i="1" s="1"/>
  <c r="S77" i="1"/>
  <c r="AN77" i="1" s="1"/>
  <c r="R77" i="1"/>
  <c r="AM77" i="1" s="1"/>
  <c r="Q77" i="1"/>
  <c r="P77" i="1"/>
  <c r="I77" i="1"/>
  <c r="J77" i="1"/>
  <c r="N77" i="1"/>
  <c r="AI77" i="1" s="1"/>
  <c r="M77" i="1"/>
  <c r="AH77" i="1" s="1"/>
  <c r="L77" i="1"/>
  <c r="AG77" i="1" s="1"/>
  <c r="K77" i="1"/>
  <c r="AF77" i="1" s="1"/>
  <c r="G91" i="1"/>
  <c r="F91" i="1"/>
  <c r="E91" i="1"/>
  <c r="D91" i="1"/>
  <c r="G90" i="1"/>
  <c r="F90" i="1"/>
  <c r="D90" i="1"/>
  <c r="G87" i="1"/>
  <c r="F87" i="1"/>
  <c r="E87" i="1"/>
  <c r="D87" i="1"/>
  <c r="G81" i="1"/>
  <c r="D81" i="1"/>
  <c r="G79" i="1"/>
  <c r="F79" i="1"/>
  <c r="E79" i="1"/>
  <c r="D79" i="1"/>
  <c r="G78" i="1"/>
  <c r="F78" i="1"/>
  <c r="E78" i="1"/>
  <c r="D78" i="1"/>
  <c r="G76" i="1"/>
  <c r="F76" i="1"/>
  <c r="E76" i="1"/>
  <c r="D76" i="1"/>
  <c r="G75" i="1"/>
  <c r="F75" i="1"/>
  <c r="E75" i="1"/>
  <c r="D75" i="1"/>
  <c r="G74" i="1"/>
  <c r="G73" i="1"/>
  <c r="F73" i="1"/>
  <c r="E73" i="1"/>
  <c r="D73" i="1"/>
  <c r="D77" i="1" l="1"/>
  <c r="B77" i="1"/>
  <c r="C77" i="1"/>
  <c r="G77" i="1"/>
  <c r="E77" i="1"/>
  <c r="F77" i="1"/>
  <c r="AF69" i="1"/>
  <c r="AM69" i="1"/>
  <c r="F69" i="1"/>
  <c r="E69" i="1"/>
  <c r="D69" i="1"/>
  <c r="G66" i="1"/>
  <c r="F66" i="1"/>
  <c r="E66" i="1"/>
  <c r="D66" i="1"/>
  <c r="D62" i="1"/>
  <c r="E62" i="1"/>
  <c r="F62" i="1"/>
  <c r="G62" i="1"/>
  <c r="D61" i="1"/>
  <c r="E61" i="1"/>
  <c r="F61" i="1"/>
  <c r="G61" i="1"/>
  <c r="U49" i="1" l="1"/>
  <c r="AP49" i="1" s="1"/>
  <c r="T49" i="1"/>
  <c r="AO49" i="1" s="1"/>
  <c r="S49" i="1"/>
  <c r="AN49" i="1" s="1"/>
  <c r="R49" i="1"/>
  <c r="Q49" i="1"/>
  <c r="P49" i="1"/>
  <c r="N49" i="1"/>
  <c r="AI49" i="1" s="1"/>
  <c r="M49" i="1"/>
  <c r="AH49" i="1" s="1"/>
  <c r="L49" i="1"/>
  <c r="AG49" i="1" s="1"/>
  <c r="K49" i="1"/>
  <c r="J49" i="1"/>
  <c r="I49" i="1"/>
  <c r="D44" i="1"/>
  <c r="E44" i="1"/>
  <c r="F44" i="1"/>
  <c r="G44" i="1"/>
  <c r="AF44" i="1"/>
  <c r="AM44" i="1"/>
  <c r="E45" i="1"/>
  <c r="F45" i="1"/>
  <c r="G45" i="1"/>
  <c r="G46" i="1"/>
  <c r="D47" i="1"/>
  <c r="F47" i="1"/>
  <c r="G47" i="1"/>
  <c r="AF47" i="1"/>
  <c r="AM47" i="1"/>
  <c r="G48" i="1"/>
  <c r="AF34" i="1"/>
  <c r="AM34" i="1"/>
  <c r="G34" i="1"/>
  <c r="F34" i="1"/>
  <c r="E34" i="1"/>
  <c r="D34" i="1"/>
  <c r="Q38" i="1"/>
  <c r="R38" i="1"/>
  <c r="S38" i="1"/>
  <c r="AN38" i="1" s="1"/>
  <c r="T38" i="1"/>
  <c r="AO38" i="1" s="1"/>
  <c r="U38" i="1"/>
  <c r="AP38" i="1" s="1"/>
  <c r="P38" i="1"/>
  <c r="J38" i="1"/>
  <c r="K38" i="1"/>
  <c r="L38" i="1"/>
  <c r="AG38" i="1" s="1"/>
  <c r="M38" i="1"/>
  <c r="AH38" i="1" s="1"/>
  <c r="N38" i="1"/>
  <c r="AI38" i="1" s="1"/>
  <c r="I38" i="1"/>
  <c r="S72" i="1"/>
  <c r="AN72" i="1" s="1"/>
  <c r="T72" i="1"/>
  <c r="AO72" i="1" s="1"/>
  <c r="U72" i="1"/>
  <c r="AP72" i="1" s="1"/>
  <c r="L72" i="1"/>
  <c r="AG72" i="1" s="1"/>
  <c r="M72" i="1"/>
  <c r="AH72" i="1" s="1"/>
  <c r="N72" i="1"/>
  <c r="AI72" i="1" s="1"/>
  <c r="S65" i="1"/>
  <c r="AN65" i="1" s="1"/>
  <c r="T65" i="1"/>
  <c r="AO65" i="1" s="1"/>
  <c r="U65" i="1"/>
  <c r="AP65" i="1" s="1"/>
  <c r="L65" i="1"/>
  <c r="AG65" i="1" s="1"/>
  <c r="M65" i="1"/>
  <c r="AH65" i="1" s="1"/>
  <c r="N65" i="1"/>
  <c r="AI65" i="1" s="1"/>
  <c r="S60" i="1"/>
  <c r="AN60" i="1" s="1"/>
  <c r="T60" i="1"/>
  <c r="AO60" i="1" s="1"/>
  <c r="U60" i="1"/>
  <c r="AP60" i="1" s="1"/>
  <c r="L60" i="1"/>
  <c r="AG60" i="1" s="1"/>
  <c r="M60" i="1"/>
  <c r="AH60" i="1" s="1"/>
  <c r="N60" i="1"/>
  <c r="AI60" i="1" s="1"/>
  <c r="S55" i="1"/>
  <c r="AN55" i="1" s="1"/>
  <c r="T55" i="1"/>
  <c r="AO55" i="1" s="1"/>
  <c r="U55" i="1"/>
  <c r="AP55" i="1" s="1"/>
  <c r="L55" i="1"/>
  <c r="AG55" i="1" s="1"/>
  <c r="M55" i="1"/>
  <c r="AH55" i="1" s="1"/>
  <c r="N55" i="1"/>
  <c r="AI55" i="1" s="1"/>
  <c r="S41" i="1"/>
  <c r="AN41" i="1" s="1"/>
  <c r="T41" i="1"/>
  <c r="AO41" i="1" s="1"/>
  <c r="U41" i="1"/>
  <c r="AP41" i="1" s="1"/>
  <c r="L41" i="1" l="1"/>
  <c r="AG41" i="1" s="1"/>
  <c r="M41" i="1"/>
  <c r="AH41" i="1" s="1"/>
  <c r="N41" i="1"/>
  <c r="AI41" i="1" s="1"/>
  <c r="S32" i="1"/>
  <c r="AN32" i="1" s="1"/>
  <c r="T32" i="1"/>
  <c r="AO32" i="1" s="1"/>
  <c r="U32" i="1"/>
  <c r="AP32" i="1" s="1"/>
  <c r="L32" i="1"/>
  <c r="AG32" i="1" s="1"/>
  <c r="M32" i="1"/>
  <c r="AH32" i="1" s="1"/>
  <c r="N32" i="1"/>
  <c r="AI32" i="1" s="1"/>
  <c r="S29" i="1"/>
  <c r="AN29" i="1" s="1"/>
  <c r="T29" i="1"/>
  <c r="AO29" i="1" s="1"/>
  <c r="U29" i="1"/>
  <c r="AP29" i="1" s="1"/>
  <c r="L29" i="1"/>
  <c r="AG29" i="1" s="1"/>
  <c r="M29" i="1"/>
  <c r="AH29" i="1" s="1"/>
  <c r="N29" i="1"/>
  <c r="AI29" i="1" s="1"/>
  <c r="S24" i="1"/>
  <c r="AN24" i="1" s="1"/>
  <c r="T24" i="1"/>
  <c r="AO24" i="1" s="1"/>
  <c r="U24" i="1"/>
  <c r="AP24" i="1" s="1"/>
  <c r="L24" i="1"/>
  <c r="AG24" i="1" s="1"/>
  <c r="M24" i="1"/>
  <c r="AH24" i="1" s="1"/>
  <c r="N24" i="1"/>
  <c r="AI24" i="1" s="1"/>
  <c r="G92" i="1" l="1"/>
  <c r="E40" i="1"/>
  <c r="F40" i="1"/>
  <c r="G40" i="1"/>
  <c r="E41" i="1"/>
  <c r="F41" i="1"/>
  <c r="G41" i="1"/>
  <c r="E42" i="1"/>
  <c r="F42" i="1"/>
  <c r="G42" i="1"/>
  <c r="E43" i="1"/>
  <c r="F43" i="1"/>
  <c r="G43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3" i="1"/>
  <c r="F63" i="1"/>
  <c r="G63" i="1"/>
  <c r="E64" i="1"/>
  <c r="F64" i="1"/>
  <c r="G64" i="1"/>
  <c r="E65" i="1"/>
  <c r="F65" i="1"/>
  <c r="G65" i="1"/>
  <c r="E67" i="1"/>
  <c r="F67" i="1"/>
  <c r="G67" i="1"/>
  <c r="E68" i="1"/>
  <c r="F68" i="1"/>
  <c r="G68" i="1"/>
  <c r="E70" i="1"/>
  <c r="F70" i="1"/>
  <c r="G70" i="1"/>
  <c r="E71" i="1"/>
  <c r="F71" i="1"/>
  <c r="G71" i="1"/>
  <c r="E72" i="1"/>
  <c r="F72" i="1"/>
  <c r="G72" i="1"/>
  <c r="E80" i="1"/>
  <c r="F80" i="1"/>
  <c r="G80" i="1"/>
  <c r="E82" i="1"/>
  <c r="F82" i="1"/>
  <c r="G82" i="1"/>
  <c r="E83" i="1"/>
  <c r="F83" i="1"/>
  <c r="G83" i="1"/>
  <c r="E85" i="1"/>
  <c r="F85" i="1"/>
  <c r="G85" i="1"/>
  <c r="E86" i="1"/>
  <c r="F86" i="1"/>
  <c r="G86" i="1"/>
  <c r="E88" i="1"/>
  <c r="F88" i="1"/>
  <c r="AA88" i="1" s="1"/>
  <c r="G88" i="1"/>
  <c r="F89" i="1"/>
  <c r="G89" i="1"/>
  <c r="E92" i="1"/>
  <c r="F92" i="1"/>
  <c r="E93" i="1"/>
  <c r="Z84" i="1" s="1"/>
  <c r="F93" i="1"/>
  <c r="AA84" i="1" s="1"/>
  <c r="G93" i="1"/>
  <c r="AB84" i="1" s="1"/>
  <c r="E39" i="1"/>
  <c r="F39" i="1"/>
  <c r="G39" i="1"/>
  <c r="D39" i="1"/>
  <c r="E38" i="1"/>
  <c r="F38" i="1"/>
  <c r="G38" i="1"/>
  <c r="E37" i="1"/>
  <c r="F37" i="1"/>
  <c r="G37" i="1"/>
  <c r="E36" i="1"/>
  <c r="F36" i="1"/>
  <c r="G36" i="1"/>
  <c r="E35" i="1"/>
  <c r="F35" i="1"/>
  <c r="AA35" i="1" s="1"/>
  <c r="G35" i="1"/>
  <c r="E33" i="1"/>
  <c r="F33" i="1"/>
  <c r="G33" i="1"/>
  <c r="E32" i="1"/>
  <c r="F32" i="1"/>
  <c r="G32" i="1"/>
  <c r="E31" i="1"/>
  <c r="F31" i="1"/>
  <c r="G31" i="1"/>
  <c r="E30" i="1"/>
  <c r="F30" i="1"/>
  <c r="AA30" i="1" s="1"/>
  <c r="G30" i="1"/>
  <c r="D30" i="1"/>
  <c r="E29" i="1"/>
  <c r="F29" i="1"/>
  <c r="G29" i="1"/>
  <c r="E28" i="1"/>
  <c r="F28" i="1"/>
  <c r="G28" i="1"/>
  <c r="E27" i="1"/>
  <c r="F27" i="1"/>
  <c r="G27" i="1"/>
  <c r="E26" i="1"/>
  <c r="F26" i="1"/>
  <c r="AA26" i="1" s="1"/>
  <c r="G26" i="1"/>
  <c r="E25" i="1"/>
  <c r="F25" i="1"/>
  <c r="G25" i="1"/>
  <c r="E24" i="1"/>
  <c r="F24" i="1"/>
  <c r="G24" i="1"/>
  <c r="E23" i="1"/>
  <c r="F23" i="1"/>
  <c r="G23" i="1"/>
  <c r="E22" i="1"/>
  <c r="F22" i="1"/>
  <c r="AA22" i="1" s="1"/>
  <c r="G22" i="1"/>
  <c r="E21" i="1"/>
  <c r="F21" i="1"/>
  <c r="G21" i="1"/>
  <c r="E12" i="1"/>
  <c r="F12" i="1"/>
  <c r="G12" i="1"/>
  <c r="E11" i="1"/>
  <c r="F11" i="1"/>
  <c r="G11" i="1"/>
  <c r="AB30" i="1" l="1"/>
  <c r="AB35" i="1"/>
  <c r="AA82" i="1"/>
  <c r="Z10" i="1"/>
  <c r="Z15" i="1"/>
  <c r="Z19" i="1"/>
  <c r="Z13" i="1"/>
  <c r="Z14" i="1"/>
  <c r="Z16" i="1"/>
  <c r="Z18" i="1"/>
  <c r="Z17" i="1"/>
  <c r="Z20" i="1"/>
  <c r="AB10" i="1"/>
  <c r="AB19" i="1"/>
  <c r="AB15" i="1"/>
  <c r="AB14" i="1"/>
  <c r="AB17" i="1"/>
  <c r="AB13" i="1"/>
  <c r="AB16" i="1"/>
  <c r="AB18" i="1"/>
  <c r="AB20" i="1"/>
  <c r="AA10" i="1"/>
  <c r="AA19" i="1"/>
  <c r="AA14" i="1"/>
  <c r="AA15" i="1"/>
  <c r="AA13" i="1"/>
  <c r="AA16" i="1"/>
  <c r="AA17" i="1"/>
  <c r="AA18" i="1"/>
  <c r="AA20" i="1"/>
  <c r="AA70" i="1"/>
  <c r="AA21" i="1"/>
  <c r="AA25" i="1"/>
  <c r="AA29" i="1"/>
  <c r="AA31" i="1"/>
  <c r="AB21" i="1"/>
  <c r="AB29" i="1"/>
  <c r="AB25" i="1"/>
  <c r="Z12" i="1"/>
  <c r="Z22" i="1"/>
  <c r="Z24" i="1"/>
  <c r="Z26" i="1"/>
  <c r="Z28" i="1"/>
  <c r="Z30" i="1"/>
  <c r="Z37" i="1"/>
  <c r="Z32" i="1"/>
  <c r="Z35" i="1"/>
  <c r="Z11" i="1"/>
  <c r="Z21" i="1"/>
  <c r="Z23" i="1"/>
  <c r="Z25" i="1"/>
  <c r="Z27" i="1"/>
  <c r="Z29" i="1"/>
  <c r="AA36" i="1"/>
  <c r="Z86" i="1"/>
  <c r="Z92" i="1"/>
  <c r="Z33" i="1"/>
  <c r="Z80" i="1"/>
  <c r="Z68" i="1"/>
  <c r="Z63" i="1"/>
  <c r="Z31" i="1"/>
  <c r="Z36" i="1"/>
  <c r="Z88" i="1"/>
  <c r="AA64" i="1"/>
  <c r="AA58" i="1"/>
  <c r="Z57" i="1"/>
  <c r="AA54" i="1"/>
  <c r="Z53" i="1"/>
  <c r="AA50" i="1"/>
  <c r="Z49" i="1"/>
  <c r="AA41" i="1"/>
  <c r="Z40" i="1"/>
  <c r="AA12" i="1"/>
  <c r="AA24" i="1"/>
  <c r="AA28" i="1"/>
  <c r="AA33" i="1"/>
  <c r="AA11" i="1"/>
  <c r="AA23" i="1"/>
  <c r="AA27" i="1"/>
  <c r="AA32" i="1"/>
  <c r="AA37" i="1"/>
  <c r="Z38" i="1"/>
  <c r="Z39" i="1"/>
  <c r="AB83" i="1"/>
  <c r="AB12" i="1"/>
  <c r="AB24" i="1"/>
  <c r="AB11" i="1"/>
  <c r="AB23" i="1"/>
  <c r="AB27" i="1"/>
  <c r="AB32" i="1"/>
  <c r="AB37" i="1"/>
  <c r="AA38" i="1"/>
  <c r="AA39" i="1"/>
  <c r="Z47" i="1"/>
  <c r="Z81" i="1"/>
  <c r="Z90" i="1"/>
  <c r="Z48" i="1"/>
  <c r="Z89" i="1"/>
  <c r="Z46" i="1"/>
  <c r="Z74" i="1"/>
  <c r="Z93" i="1"/>
  <c r="Z75" i="1"/>
  <c r="Z91" i="1"/>
  <c r="Z73" i="1"/>
  <c r="Z78" i="1"/>
  <c r="Z79" i="1"/>
  <c r="Z87" i="1"/>
  <c r="Z76" i="1"/>
  <c r="Z61" i="1"/>
  <c r="Z66" i="1"/>
  <c r="Z77" i="1"/>
  <c r="Z62" i="1"/>
  <c r="Z69" i="1"/>
  <c r="Z44" i="1"/>
  <c r="Z34" i="1"/>
  <c r="Z45" i="1"/>
  <c r="AA89" i="1"/>
  <c r="AB86" i="1"/>
  <c r="AA85" i="1"/>
  <c r="Z83" i="1"/>
  <c r="AB80" i="1"/>
  <c r="AA72" i="1"/>
  <c r="Z71" i="1"/>
  <c r="AB68" i="1"/>
  <c r="AA67" i="1"/>
  <c r="Z65" i="1"/>
  <c r="AB63" i="1"/>
  <c r="AA60" i="1"/>
  <c r="Z59" i="1"/>
  <c r="AB57" i="1"/>
  <c r="AA56" i="1"/>
  <c r="Z55" i="1"/>
  <c r="AB53" i="1"/>
  <c r="AA52" i="1"/>
  <c r="Z51" i="1"/>
  <c r="AB49" i="1"/>
  <c r="AA43" i="1"/>
  <c r="Z42" i="1"/>
  <c r="AB40" i="1"/>
  <c r="AB71" i="1"/>
  <c r="AB65" i="1"/>
  <c r="AB42" i="1"/>
  <c r="AB22" i="1"/>
  <c r="AB26" i="1"/>
  <c r="AB31" i="1"/>
  <c r="AB36" i="1"/>
  <c r="AA92" i="1"/>
  <c r="AB88" i="1"/>
  <c r="AA86" i="1"/>
  <c r="Z85" i="1"/>
  <c r="AB82" i="1"/>
  <c r="AA80" i="1"/>
  <c r="Z72" i="1"/>
  <c r="AB70" i="1"/>
  <c r="AA68" i="1"/>
  <c r="Z67" i="1"/>
  <c r="AB64" i="1"/>
  <c r="AA63" i="1"/>
  <c r="Z60" i="1"/>
  <c r="AB58" i="1"/>
  <c r="AA57" i="1"/>
  <c r="Z56" i="1"/>
  <c r="AB54" i="1"/>
  <c r="AA53" i="1"/>
  <c r="Z52" i="1"/>
  <c r="AB50" i="1"/>
  <c r="AA49" i="1"/>
  <c r="Z43" i="1"/>
  <c r="AB41" i="1"/>
  <c r="AA40" i="1"/>
  <c r="AB69" i="1"/>
  <c r="AB93" i="1"/>
  <c r="AB74" i="1"/>
  <c r="AB79" i="1"/>
  <c r="AB91" i="1"/>
  <c r="AB75" i="1"/>
  <c r="AB73" i="1"/>
  <c r="AB76" i="1"/>
  <c r="AB87" i="1"/>
  <c r="AB81" i="1"/>
  <c r="AB78" i="1"/>
  <c r="AB90" i="1"/>
  <c r="AB66" i="1"/>
  <c r="AB61" i="1"/>
  <c r="AB77" i="1"/>
  <c r="AB62" i="1"/>
  <c r="AB46" i="1"/>
  <c r="AB45" i="1"/>
  <c r="AB34" i="1"/>
  <c r="AB44" i="1"/>
  <c r="AB48" i="1"/>
  <c r="AB47" i="1"/>
  <c r="AB59" i="1"/>
  <c r="AB55" i="1"/>
  <c r="AB51" i="1"/>
  <c r="AB28" i="1"/>
  <c r="AB33" i="1"/>
  <c r="AB38" i="1"/>
  <c r="AB39" i="1"/>
  <c r="AA48" i="1"/>
  <c r="AA93" i="1"/>
  <c r="AA46" i="1"/>
  <c r="AA74" i="1"/>
  <c r="AA81" i="1"/>
  <c r="AA73" i="1"/>
  <c r="AA79" i="1"/>
  <c r="AA90" i="1"/>
  <c r="AA87" i="1"/>
  <c r="AA78" i="1"/>
  <c r="AA91" i="1"/>
  <c r="AA76" i="1"/>
  <c r="AA75" i="1"/>
  <c r="AA62" i="1"/>
  <c r="AA69" i="1"/>
  <c r="AA61" i="1"/>
  <c r="AA66" i="1"/>
  <c r="AA77" i="1"/>
  <c r="AA47" i="1"/>
  <c r="AA44" i="1"/>
  <c r="AA34" i="1"/>
  <c r="AA45" i="1"/>
  <c r="AB89" i="1"/>
  <c r="AB85" i="1"/>
  <c r="AA83" i="1"/>
  <c r="Z82" i="1"/>
  <c r="AB72" i="1"/>
  <c r="AA71" i="1"/>
  <c r="Z70" i="1"/>
  <c r="AB67" i="1"/>
  <c r="AA65" i="1"/>
  <c r="Z64" i="1"/>
  <c r="AB60" i="1"/>
  <c r="AA59" i="1"/>
  <c r="Z58" i="1"/>
  <c r="AB56" i="1"/>
  <c r="AA55" i="1"/>
  <c r="Z54" i="1"/>
  <c r="AB52" i="1"/>
  <c r="AA51" i="1"/>
  <c r="Z50" i="1"/>
  <c r="AB43" i="1"/>
  <c r="AA42" i="1"/>
  <c r="Z41" i="1"/>
  <c r="AB92" i="1"/>
  <c r="AF82" i="1"/>
  <c r="AM56" i="1" l="1"/>
  <c r="AM67" i="1" l="1"/>
  <c r="AL67" i="1"/>
  <c r="AK67" i="1"/>
  <c r="AF67" i="1"/>
  <c r="AE67" i="1"/>
  <c r="AD67" i="1"/>
  <c r="D67" i="1"/>
  <c r="R65" i="1"/>
  <c r="AM65" i="1" s="1"/>
  <c r="Q65" i="1"/>
  <c r="P65" i="1"/>
  <c r="K65" i="1"/>
  <c r="AF65" i="1" s="1"/>
  <c r="J65" i="1"/>
  <c r="AE65" i="1" s="1"/>
  <c r="I65" i="1"/>
  <c r="AD65" i="1" s="1"/>
  <c r="AM64" i="1"/>
  <c r="AL64" i="1"/>
  <c r="AK64" i="1"/>
  <c r="AF64" i="1"/>
  <c r="AE64" i="1"/>
  <c r="AD64" i="1"/>
  <c r="D64" i="1"/>
  <c r="AM63" i="1"/>
  <c r="AL63" i="1"/>
  <c r="AK63" i="1"/>
  <c r="AF63" i="1"/>
  <c r="AE63" i="1"/>
  <c r="AD63" i="1"/>
  <c r="D63" i="1"/>
  <c r="R60" i="1"/>
  <c r="Q60" i="1"/>
  <c r="P60" i="1"/>
  <c r="AK60" i="1" s="1"/>
  <c r="K60" i="1"/>
  <c r="AF60" i="1" s="1"/>
  <c r="J60" i="1"/>
  <c r="AE60" i="1" s="1"/>
  <c r="I60" i="1"/>
  <c r="AD60" i="1" s="1"/>
  <c r="AE49" i="1"/>
  <c r="AF49" i="1"/>
  <c r="AL49" i="1"/>
  <c r="AM49" i="1"/>
  <c r="AD49" i="1"/>
  <c r="D43" i="1"/>
  <c r="AF43" i="1"/>
  <c r="AM43" i="1"/>
  <c r="AK49" i="1"/>
  <c r="C60" i="1" l="1"/>
  <c r="B65" i="1"/>
  <c r="AL65" i="1"/>
  <c r="C65" i="1"/>
  <c r="C49" i="1"/>
  <c r="D60" i="1"/>
  <c r="D65" i="1"/>
  <c r="AK65" i="1"/>
  <c r="B60" i="1"/>
  <c r="AL60" i="1"/>
  <c r="AM60" i="1"/>
  <c r="D49" i="1"/>
  <c r="B49" i="1"/>
  <c r="D12" i="1"/>
  <c r="AF12" i="1"/>
  <c r="AM12" i="1"/>
  <c r="D25" i="1" l="1"/>
  <c r="AM25" i="1" l="1"/>
  <c r="AF25" i="1"/>
  <c r="AM89" i="1" l="1"/>
  <c r="AF89" i="1"/>
  <c r="D89" i="1"/>
  <c r="AM88" i="1"/>
  <c r="AF88" i="1"/>
  <c r="D88" i="1"/>
  <c r="AM86" i="1"/>
  <c r="AF86" i="1"/>
  <c r="D86" i="1"/>
  <c r="AM83" i="1"/>
  <c r="AF83" i="1"/>
  <c r="D83" i="1"/>
  <c r="AM82" i="1"/>
  <c r="D82" i="1"/>
  <c r="AL56" i="1"/>
  <c r="AK56" i="1"/>
  <c r="AF56" i="1"/>
  <c r="AE56" i="1"/>
  <c r="AD56" i="1"/>
  <c r="D56" i="1"/>
  <c r="B54" i="1"/>
  <c r="C54" i="1"/>
  <c r="AM21" i="1" l="1"/>
  <c r="AM22" i="1"/>
  <c r="AM23" i="1"/>
  <c r="AM26" i="1"/>
  <c r="AM27" i="1"/>
  <c r="AM28" i="1"/>
  <c r="AM30" i="1"/>
  <c r="AM31" i="1"/>
  <c r="AM33" i="1"/>
  <c r="AM35" i="1"/>
  <c r="AM36" i="1"/>
  <c r="AM37" i="1"/>
  <c r="AM39" i="1"/>
  <c r="AM40" i="1"/>
  <c r="AM42" i="1"/>
  <c r="AM50" i="1"/>
  <c r="AM51" i="1"/>
  <c r="AM52" i="1"/>
  <c r="AM53" i="1"/>
  <c r="AM54" i="1"/>
  <c r="AM57" i="1"/>
  <c r="AM58" i="1"/>
  <c r="AM59" i="1"/>
  <c r="AM68" i="1"/>
  <c r="AM70" i="1"/>
  <c r="AM71" i="1"/>
  <c r="AM80" i="1"/>
  <c r="AM85" i="1"/>
  <c r="AM92" i="1"/>
  <c r="AM93" i="1"/>
  <c r="AL21" i="1"/>
  <c r="AL22" i="1"/>
  <c r="AL23" i="1"/>
  <c r="AL26" i="1"/>
  <c r="AL27" i="1"/>
  <c r="AL28" i="1"/>
  <c r="AL30" i="1"/>
  <c r="AL31" i="1"/>
  <c r="AL33" i="1"/>
  <c r="AL35" i="1"/>
  <c r="AL36" i="1"/>
  <c r="AL37" i="1"/>
  <c r="AL39" i="1"/>
  <c r="AL40" i="1"/>
  <c r="AL42" i="1"/>
  <c r="AL50" i="1"/>
  <c r="AL51" i="1"/>
  <c r="AL52" i="1"/>
  <c r="AL53" i="1"/>
  <c r="AL54" i="1"/>
  <c r="AL57" i="1"/>
  <c r="AL58" i="1"/>
  <c r="AL59" i="1"/>
  <c r="AL68" i="1"/>
  <c r="AL70" i="1"/>
  <c r="AL71" i="1"/>
  <c r="AL80" i="1"/>
  <c r="AL85" i="1"/>
  <c r="AL92" i="1"/>
  <c r="AL93" i="1"/>
  <c r="AK21" i="1"/>
  <c r="AK22" i="1"/>
  <c r="AK23" i="1"/>
  <c r="AK26" i="1"/>
  <c r="AK27" i="1"/>
  <c r="AK28" i="1"/>
  <c r="AK30" i="1"/>
  <c r="AK31" i="1"/>
  <c r="AK33" i="1"/>
  <c r="AK35" i="1"/>
  <c r="AK36" i="1"/>
  <c r="AK37" i="1"/>
  <c r="AK39" i="1"/>
  <c r="AK40" i="1"/>
  <c r="AK42" i="1"/>
  <c r="AK50" i="1"/>
  <c r="AK51" i="1"/>
  <c r="AK52" i="1"/>
  <c r="AK53" i="1"/>
  <c r="AK54" i="1"/>
  <c r="AK57" i="1"/>
  <c r="AK58" i="1"/>
  <c r="AK59" i="1"/>
  <c r="AK68" i="1"/>
  <c r="AK70" i="1"/>
  <c r="AK71" i="1"/>
  <c r="AK80" i="1"/>
  <c r="AK85" i="1"/>
  <c r="AK92" i="1"/>
  <c r="AK93" i="1"/>
  <c r="AF21" i="1"/>
  <c r="AF22" i="1"/>
  <c r="AF23" i="1"/>
  <c r="AF26" i="1"/>
  <c r="AF27" i="1"/>
  <c r="AF28" i="1"/>
  <c r="AF30" i="1"/>
  <c r="AF31" i="1"/>
  <c r="AF33" i="1"/>
  <c r="AF35" i="1"/>
  <c r="AF36" i="1"/>
  <c r="AF37" i="1"/>
  <c r="AF39" i="1"/>
  <c r="AF40" i="1"/>
  <c r="AF42" i="1"/>
  <c r="AF50" i="1"/>
  <c r="AF51" i="1"/>
  <c r="AF52" i="1"/>
  <c r="AF53" i="1"/>
  <c r="AF54" i="1"/>
  <c r="AF57" i="1"/>
  <c r="AF58" i="1"/>
  <c r="AF59" i="1"/>
  <c r="AF68" i="1"/>
  <c r="AF70" i="1"/>
  <c r="AF71" i="1"/>
  <c r="AF80" i="1"/>
  <c r="AF85" i="1"/>
  <c r="AF92" i="1"/>
  <c r="AF93" i="1"/>
  <c r="AE21" i="1"/>
  <c r="AE22" i="1"/>
  <c r="AE23" i="1"/>
  <c r="AE26" i="1"/>
  <c r="AE27" i="1"/>
  <c r="AE28" i="1"/>
  <c r="AE30" i="1"/>
  <c r="AE31" i="1"/>
  <c r="AE33" i="1"/>
  <c r="AE35" i="1"/>
  <c r="AE36" i="1"/>
  <c r="AE37" i="1"/>
  <c r="AE39" i="1"/>
  <c r="AE40" i="1"/>
  <c r="AE42" i="1"/>
  <c r="AE50" i="1"/>
  <c r="AE51" i="1"/>
  <c r="AE52" i="1"/>
  <c r="AE53" i="1"/>
  <c r="AE54" i="1"/>
  <c r="AE57" i="1"/>
  <c r="AE58" i="1"/>
  <c r="AE59" i="1"/>
  <c r="AE68" i="1"/>
  <c r="AE70" i="1"/>
  <c r="AE71" i="1"/>
  <c r="AE80" i="1"/>
  <c r="AE85" i="1"/>
  <c r="AE92" i="1"/>
  <c r="AE93" i="1"/>
  <c r="AD21" i="1"/>
  <c r="AD22" i="1"/>
  <c r="AD23" i="1"/>
  <c r="AD26" i="1"/>
  <c r="AD27" i="1"/>
  <c r="AD28" i="1"/>
  <c r="AD30" i="1"/>
  <c r="AD31" i="1"/>
  <c r="AD33" i="1"/>
  <c r="AD35" i="1"/>
  <c r="AD36" i="1"/>
  <c r="AD37" i="1"/>
  <c r="AD39" i="1"/>
  <c r="AD40" i="1"/>
  <c r="AD42" i="1"/>
  <c r="AD50" i="1"/>
  <c r="AD51" i="1"/>
  <c r="AD52" i="1"/>
  <c r="AD53" i="1"/>
  <c r="AD54" i="1"/>
  <c r="AD57" i="1"/>
  <c r="AD58" i="1"/>
  <c r="AD59" i="1"/>
  <c r="AD68" i="1"/>
  <c r="AD70" i="1"/>
  <c r="AD71" i="1"/>
  <c r="AD80" i="1"/>
  <c r="AD85" i="1"/>
  <c r="AD92" i="1"/>
  <c r="AD93" i="1"/>
  <c r="AM11" i="1"/>
  <c r="AL11" i="1"/>
  <c r="AK11" i="1"/>
  <c r="AF11" i="1"/>
  <c r="AE11" i="1"/>
  <c r="AD11" i="1"/>
  <c r="J72" i="1"/>
  <c r="AE72" i="1" s="1"/>
  <c r="K72" i="1"/>
  <c r="AF72" i="1" s="1"/>
  <c r="P72" i="1"/>
  <c r="Q72" i="1"/>
  <c r="AL72" i="1" s="1"/>
  <c r="R72" i="1"/>
  <c r="AM72" i="1" s="1"/>
  <c r="I72" i="1"/>
  <c r="AD72" i="1" s="1"/>
  <c r="J55" i="1"/>
  <c r="AE55" i="1" s="1"/>
  <c r="K55" i="1"/>
  <c r="AF55" i="1" s="1"/>
  <c r="P55" i="1"/>
  <c r="AK55" i="1" s="1"/>
  <c r="Q55" i="1"/>
  <c r="R55" i="1"/>
  <c r="AM55" i="1" s="1"/>
  <c r="I55" i="1"/>
  <c r="AD55" i="1" s="1"/>
  <c r="J41" i="1"/>
  <c r="K41" i="1"/>
  <c r="AF41" i="1" s="1"/>
  <c r="P41" i="1"/>
  <c r="AK41" i="1" s="1"/>
  <c r="Q41" i="1"/>
  <c r="AL41" i="1" s="1"/>
  <c r="R41" i="1"/>
  <c r="AM41" i="1" s="1"/>
  <c r="I41" i="1"/>
  <c r="AD41" i="1" s="1"/>
  <c r="AM38" i="1"/>
  <c r="AK38" i="1"/>
  <c r="AE38" i="1"/>
  <c r="AF38" i="1"/>
  <c r="AD38" i="1"/>
  <c r="J32" i="1"/>
  <c r="AE32" i="1" s="1"/>
  <c r="K32" i="1"/>
  <c r="AF32" i="1" s="1"/>
  <c r="I32" i="1"/>
  <c r="AD32" i="1" s="1"/>
  <c r="Q32" i="1"/>
  <c r="R32" i="1"/>
  <c r="AM32" i="1" s="1"/>
  <c r="P32" i="1"/>
  <c r="AK32" i="1" s="1"/>
  <c r="J29" i="1"/>
  <c r="AE29" i="1" s="1"/>
  <c r="K29" i="1"/>
  <c r="I29" i="1"/>
  <c r="AD29" i="1" s="1"/>
  <c r="Q29" i="1"/>
  <c r="AL29" i="1" s="1"/>
  <c r="R29" i="1"/>
  <c r="AM29" i="1" s="1"/>
  <c r="P29" i="1"/>
  <c r="AK29" i="1" s="1"/>
  <c r="J24" i="1"/>
  <c r="AE24" i="1" s="1"/>
  <c r="K24" i="1"/>
  <c r="AF24" i="1" s="1"/>
  <c r="I24" i="1"/>
  <c r="AD24" i="1" s="1"/>
  <c r="Q24" i="1"/>
  <c r="AL24" i="1" s="1"/>
  <c r="R24" i="1"/>
  <c r="AM24" i="1" s="1"/>
  <c r="P24" i="1"/>
  <c r="AK24" i="1" s="1"/>
  <c r="C38" i="1" l="1"/>
  <c r="D41" i="1"/>
  <c r="D24" i="1"/>
  <c r="B29" i="1"/>
  <c r="B38" i="1"/>
  <c r="C72" i="1"/>
  <c r="AK72" i="1"/>
  <c r="B72" i="1"/>
  <c r="C29" i="1"/>
  <c r="C24" i="1"/>
  <c r="B24" i="1"/>
  <c r="D29" i="1"/>
  <c r="AF29" i="1"/>
  <c r="C32" i="1"/>
  <c r="AL32" i="1"/>
  <c r="D55" i="1"/>
  <c r="AL38" i="1"/>
  <c r="B32" i="1"/>
  <c r="C55" i="1"/>
  <c r="C41" i="1"/>
  <c r="AE41" i="1"/>
  <c r="AL55" i="1"/>
  <c r="D72" i="1"/>
  <c r="B55" i="1"/>
  <c r="B41" i="1"/>
  <c r="D38" i="1"/>
  <c r="D32" i="1"/>
  <c r="D21" i="1"/>
  <c r="D22" i="1"/>
  <c r="D23" i="1"/>
  <c r="D26" i="1"/>
  <c r="D27" i="1"/>
  <c r="D28" i="1"/>
  <c r="D31" i="1"/>
  <c r="D33" i="1"/>
  <c r="D35" i="1"/>
  <c r="D36" i="1"/>
  <c r="D37" i="1"/>
  <c r="D40" i="1"/>
  <c r="D42" i="1"/>
  <c r="D50" i="1"/>
  <c r="D51" i="1"/>
  <c r="D52" i="1"/>
  <c r="D53" i="1"/>
  <c r="D54" i="1"/>
  <c r="D57" i="1"/>
  <c r="D58" i="1"/>
  <c r="D59" i="1"/>
  <c r="D68" i="1"/>
  <c r="D70" i="1"/>
  <c r="D71" i="1"/>
  <c r="D80" i="1"/>
  <c r="D85" i="1"/>
  <c r="D92" i="1"/>
  <c r="D93" i="1"/>
  <c r="C21" i="1"/>
  <c r="C22" i="1"/>
  <c r="C23" i="1"/>
  <c r="C26" i="1"/>
  <c r="C27" i="1"/>
  <c r="C28" i="1"/>
  <c r="C30" i="1"/>
  <c r="C31" i="1"/>
  <c r="C33" i="1"/>
  <c r="C35" i="1"/>
  <c r="C36" i="1"/>
  <c r="C37" i="1"/>
  <c r="C39" i="1"/>
  <c r="C40" i="1"/>
  <c r="C42" i="1"/>
  <c r="C50" i="1"/>
  <c r="C51" i="1"/>
  <c r="C52" i="1"/>
  <c r="C53" i="1"/>
  <c r="C57" i="1"/>
  <c r="C58" i="1"/>
  <c r="C59" i="1"/>
  <c r="C68" i="1"/>
  <c r="C70" i="1"/>
  <c r="C71" i="1"/>
  <c r="C80" i="1"/>
  <c r="C85" i="1"/>
  <c r="C92" i="1"/>
  <c r="C93" i="1"/>
  <c r="B21" i="1"/>
  <c r="B22" i="1"/>
  <c r="B23" i="1"/>
  <c r="B26" i="1"/>
  <c r="B27" i="1"/>
  <c r="B28" i="1"/>
  <c r="B30" i="1"/>
  <c r="B31" i="1"/>
  <c r="B33" i="1"/>
  <c r="B35" i="1"/>
  <c r="B36" i="1"/>
  <c r="B37" i="1"/>
  <c r="B39" i="1"/>
  <c r="B40" i="1"/>
  <c r="B42" i="1"/>
  <c r="B50" i="1"/>
  <c r="B51" i="1"/>
  <c r="B52" i="1"/>
  <c r="B53" i="1"/>
  <c r="B57" i="1"/>
  <c r="B58" i="1"/>
  <c r="B59" i="1"/>
  <c r="B68" i="1"/>
  <c r="B70" i="1"/>
  <c r="B71" i="1"/>
  <c r="B80" i="1"/>
  <c r="B85" i="1"/>
  <c r="B92" i="1"/>
  <c r="B93" i="1"/>
  <c r="C11" i="1"/>
  <c r="D11" i="1"/>
  <c r="B11" i="1"/>
  <c r="Y87" i="1" l="1"/>
  <c r="Y91" i="1"/>
  <c r="Y90" i="1"/>
  <c r="Y10" i="1"/>
  <c r="Y79" i="1"/>
  <c r="Y77" i="1"/>
  <c r="Y81" i="1"/>
  <c r="Y73" i="1"/>
  <c r="Y34" i="1"/>
  <c r="Y78" i="1"/>
  <c r="Y75" i="1"/>
  <c r="Y76" i="1"/>
  <c r="Y20" i="1"/>
  <c r="Y47" i="1"/>
  <c r="Y44" i="1"/>
  <c r="Y55" i="1"/>
  <c r="X60" i="1"/>
  <c r="X67" i="1"/>
  <c r="X64" i="1"/>
  <c r="X63" i="1"/>
  <c r="X65" i="1"/>
  <c r="W60" i="1"/>
  <c r="W67" i="1"/>
  <c r="W64" i="1"/>
  <c r="W63" i="1"/>
  <c r="W65" i="1"/>
  <c r="Y60" i="1"/>
  <c r="Y64" i="1"/>
  <c r="Y67" i="1"/>
  <c r="Y63" i="1"/>
  <c r="Y65" i="1"/>
  <c r="W49" i="1"/>
  <c r="Y43" i="1"/>
  <c r="Y49" i="1"/>
  <c r="X49" i="1"/>
  <c r="W32" i="1"/>
  <c r="Y25" i="1"/>
  <c r="Y12" i="1"/>
  <c r="Y83" i="1"/>
  <c r="Y88" i="1"/>
  <c r="Y86" i="1"/>
  <c r="Y89" i="1"/>
  <c r="Y56" i="1"/>
  <c r="Y82" i="1"/>
  <c r="Y37" i="1"/>
  <c r="W93" i="1"/>
  <c r="W56" i="1"/>
  <c r="Y85" i="1"/>
  <c r="Y68" i="1"/>
  <c r="Y54" i="1"/>
  <c r="Y50" i="1"/>
  <c r="Y31" i="1"/>
  <c r="Y26" i="1"/>
  <c r="Y32" i="1"/>
  <c r="X93" i="1"/>
  <c r="X56" i="1"/>
  <c r="W80" i="1"/>
  <c r="W59" i="1"/>
  <c r="W53" i="1"/>
  <c r="W42" i="1"/>
  <c r="W36" i="1"/>
  <c r="W30" i="1"/>
  <c r="Y72" i="1"/>
  <c r="Y11" i="1"/>
  <c r="W85" i="1"/>
  <c r="W68" i="1"/>
  <c r="W54" i="1"/>
  <c r="W50" i="1"/>
  <c r="W37" i="1"/>
  <c r="W31" i="1"/>
  <c r="W26" i="1"/>
  <c r="Y80" i="1"/>
  <c r="Y59" i="1"/>
  <c r="W23" i="1"/>
  <c r="Y53" i="1"/>
  <c r="Y42" i="1"/>
  <c r="Y36" i="1"/>
  <c r="Y30" i="1"/>
  <c r="Y23" i="1"/>
  <c r="Y38" i="1"/>
  <c r="Y29" i="1"/>
  <c r="W38" i="1"/>
  <c r="Y24" i="1"/>
  <c r="X71" i="1"/>
  <c r="X58" i="1"/>
  <c r="X52" i="1"/>
  <c r="X40" i="1"/>
  <c r="X35" i="1"/>
  <c r="X28" i="1"/>
  <c r="X22" i="1"/>
  <c r="X55" i="1"/>
  <c r="X24" i="1"/>
  <c r="X38" i="1"/>
  <c r="X11" i="1"/>
  <c r="X92" i="1"/>
  <c r="X70" i="1"/>
  <c r="X57" i="1"/>
  <c r="X51" i="1"/>
  <c r="X39" i="1"/>
  <c r="X33" i="1"/>
  <c r="X27" i="1"/>
  <c r="X21" i="1"/>
  <c r="X29" i="1"/>
  <c r="W71" i="1"/>
  <c r="W58" i="1"/>
  <c r="W52" i="1"/>
  <c r="W40" i="1"/>
  <c r="W35" i="1"/>
  <c r="W28" i="1"/>
  <c r="W22" i="1"/>
  <c r="X85" i="1"/>
  <c r="X68" i="1"/>
  <c r="X54" i="1"/>
  <c r="X50" i="1"/>
  <c r="X37" i="1"/>
  <c r="X31" i="1"/>
  <c r="X26" i="1"/>
  <c r="Y93" i="1"/>
  <c r="Y41" i="1"/>
  <c r="Y71" i="1"/>
  <c r="Y58" i="1"/>
  <c r="Y52" i="1"/>
  <c r="Y40" i="1"/>
  <c r="Y35" i="1"/>
  <c r="Y28" i="1"/>
  <c r="Y22" i="1"/>
  <c r="W41" i="1"/>
  <c r="W29" i="1"/>
  <c r="W72" i="1"/>
  <c r="W11" i="1"/>
  <c r="W92" i="1"/>
  <c r="W70" i="1"/>
  <c r="W57" i="1"/>
  <c r="W51" i="1"/>
  <c r="W39" i="1"/>
  <c r="W33" i="1"/>
  <c r="W27" i="1"/>
  <c r="W21" i="1"/>
  <c r="X80" i="1"/>
  <c r="X59" i="1"/>
  <c r="X53" i="1"/>
  <c r="X42" i="1"/>
  <c r="X36" i="1"/>
  <c r="X30" i="1"/>
  <c r="X23" i="1"/>
  <c r="Y92" i="1"/>
  <c r="Y70" i="1"/>
  <c r="Y57" i="1"/>
  <c r="Y51" i="1"/>
  <c r="Y39" i="1"/>
  <c r="Y33" i="1"/>
  <c r="Y27" i="1"/>
  <c r="Y21" i="1"/>
  <c r="W55" i="1"/>
  <c r="X41" i="1"/>
  <c r="X72" i="1"/>
  <c r="X32" i="1"/>
  <c r="W24" i="1"/>
</calcChain>
</file>

<file path=xl/sharedStrings.xml><?xml version="1.0" encoding="utf-8"?>
<sst xmlns="http://schemas.openxmlformats.org/spreadsheetml/2006/main" count="442" uniqueCount="103">
  <si>
    <t>Forseelse</t>
  </si>
  <si>
    <t>Afgift, vejbenyttelse</t>
  </si>
  <si>
    <t>Antal forseelser</t>
  </si>
  <si>
    <t>Danske chauffører</t>
  </si>
  <si>
    <t>Udenlandske chauffører</t>
  </si>
  <si>
    <t>I alt</t>
  </si>
  <si>
    <t>Attest eller dokument ikke medbragt</t>
  </si>
  <si>
    <t>Belæsning, afmærkning</t>
  </si>
  <si>
    <t>Belæsning, surring og anbringelse</t>
  </si>
  <si>
    <t>Dimensioner - bredde over tilladt</t>
  </si>
  <si>
    <t>Dimensioner - højde over tilladt</t>
  </si>
  <si>
    <t>Dimensioner - længde over tilladt</t>
  </si>
  <si>
    <t>Dyretransport, overtrådt regler om dokumenter</t>
  </si>
  <si>
    <t>Dyretransport, overtrådt regler om velfærd</t>
  </si>
  <si>
    <t>Farligt gods</t>
  </si>
  <si>
    <t>Fejl og mangler, nummerpladeinddragelse</t>
  </si>
  <si>
    <t>Fejl og mangler, synsindkaldelse</t>
  </si>
  <si>
    <t>Fejl og mangler, øvrige</t>
  </si>
  <si>
    <t>Godskørsel, EF-forordninger om</t>
  </si>
  <si>
    <t>Godskørsel, lov og bekendtgørelse</t>
  </si>
  <si>
    <t>Hastighed - §43 øvrige og §43a</t>
  </si>
  <si>
    <t>Kontrolapparat, fejl ved eller brug af</t>
  </si>
  <si>
    <t>Køre-/hviletidsovertrædelser</t>
  </si>
  <si>
    <t>Kørekort ikke erhvervet</t>
  </si>
  <si>
    <t>Kørekort ikke erhvervet til den pgl. kategori</t>
  </si>
  <si>
    <t>Lastbiler, adfærd og opmærksomhed</t>
  </si>
  <si>
    <t>Lastbiler, spejlindstilling</t>
  </si>
  <si>
    <t>Mobiltelefon, benyttet håndholdt</t>
  </si>
  <si>
    <t>Overbelastning, akseltryk</t>
  </si>
  <si>
    <t>Overbelastning, totalvægt</t>
  </si>
  <si>
    <t>Sikkerhedssele, forsæde</t>
  </si>
  <si>
    <t>Særtransportbekendtgørelsen</t>
  </si>
  <si>
    <t>Antal forseelser i alt</t>
  </si>
  <si>
    <t>Antal kontrollerede køretøjer i alt</t>
  </si>
  <si>
    <t>Forseelsers fordeling på totalt antal kontrollerede køretøjer i hver nationalitetsgruppe</t>
  </si>
  <si>
    <t>Til graf for dyretransporter</t>
  </si>
  <si>
    <t>Bemærk! Iflg. Erik Bundgaard er Rigspolitiets dataindsamlingssystem er dynamisk, så data kan løbende ændre sig</t>
  </si>
  <si>
    <t>Kilde: 2010, 2011: Erik Bundgaard, politikommissær, Rigspolitiet, Politiområdet, Fællesstaben (Rigspolitiets Nationale Færdselscenter)</t>
  </si>
  <si>
    <t>Kørekort ikke medbragt</t>
  </si>
  <si>
    <t>Alle tungvogne ekskl. traktorer/motor. Inkl. busser f.o.m. 2012.</t>
  </si>
  <si>
    <t>NY SORTERING</t>
  </si>
  <si>
    <t>TIL GRAFER</t>
  </si>
  <si>
    <t>Sorteret efter mindste til største betydning for danske chauffører</t>
  </si>
  <si>
    <t>Affald, kørsel med</t>
  </si>
  <si>
    <t>Kilde: 2012-2016: Arne Martinsen, vicepolitiinspektør, Rigspolitiet, Politiområdet, NFÆ - Nationalt Færdselscenter - Operativ sektion</t>
  </si>
  <si>
    <r>
      <t>Andre særlove, overtrædelse af</t>
    </r>
    <r>
      <rPr>
        <sz val="11"/>
        <color theme="1"/>
        <rFont val="Calibri"/>
        <family val="2"/>
      </rPr>
      <t>¹</t>
    </r>
  </si>
  <si>
    <r>
      <t>Belæsning</t>
    </r>
    <r>
      <rPr>
        <sz val="11"/>
        <color theme="1"/>
        <rFont val="Calibri"/>
        <family val="2"/>
      </rPr>
      <t>²</t>
    </r>
  </si>
  <si>
    <r>
      <t>Cabotagekørsel</t>
    </r>
    <r>
      <rPr>
        <sz val="11"/>
        <color theme="1"/>
        <rFont val="Calibri"/>
        <family val="2"/>
      </rPr>
      <t>¹</t>
    </r>
  </si>
  <si>
    <r>
      <t>Dimensioner</t>
    </r>
    <r>
      <rPr>
        <sz val="11"/>
        <color theme="1"/>
        <rFont val="Calibri"/>
        <family val="2"/>
      </rPr>
      <t>²</t>
    </r>
  </si>
  <si>
    <r>
      <t>Dyretransport</t>
    </r>
    <r>
      <rPr>
        <sz val="11"/>
        <color theme="1"/>
        <rFont val="Calibri"/>
        <family val="2"/>
      </rPr>
      <t>²</t>
    </r>
  </si>
  <si>
    <r>
      <t>Fejl og mangler, konstruktive ændringer</t>
    </r>
    <r>
      <rPr>
        <sz val="11"/>
        <color theme="1"/>
        <rFont val="Calibri"/>
        <family val="2"/>
      </rPr>
      <t>¹</t>
    </r>
  </si>
  <si>
    <r>
      <t>Fejl og mangler</t>
    </r>
    <r>
      <rPr>
        <sz val="11"/>
        <color theme="1"/>
        <rFont val="Calibri"/>
        <family val="2"/>
      </rPr>
      <t>²</t>
    </r>
  </si>
  <si>
    <r>
      <t>Godskørsel</t>
    </r>
    <r>
      <rPr>
        <sz val="11"/>
        <color theme="1"/>
        <rFont val="Calibri"/>
        <family val="2"/>
      </rPr>
      <t>²</t>
    </r>
  </si>
  <si>
    <r>
      <t>Hastighed - By generel</t>
    </r>
    <r>
      <rPr>
        <sz val="11"/>
        <color theme="1"/>
        <rFont val="Calibri"/>
        <family val="2"/>
      </rPr>
      <t>¹</t>
    </r>
  </si>
  <si>
    <r>
      <t>Hastighed - Færdselstavler §4, stk. 1</t>
    </r>
    <r>
      <rPr>
        <sz val="11"/>
        <color theme="1"/>
        <rFont val="Calibri"/>
        <family val="2"/>
      </rPr>
      <t>¹</t>
    </r>
  </si>
  <si>
    <r>
      <t>Hastighed - Landevej generel</t>
    </r>
    <r>
      <rPr>
        <sz val="11"/>
        <color theme="1"/>
        <rFont val="Calibri"/>
        <family val="2"/>
      </rPr>
      <t>¹</t>
    </r>
  </si>
  <si>
    <r>
      <t>Hastighed - Motorvej - 130 km/t</t>
    </r>
    <r>
      <rPr>
        <sz val="11"/>
        <color theme="1"/>
        <rFont val="Calibri"/>
        <family val="2"/>
      </rPr>
      <t>¹</t>
    </r>
  </si>
  <si>
    <r>
      <t>Hastighed - Motorvej - øvrige tavler</t>
    </r>
    <r>
      <rPr>
        <sz val="11"/>
        <color theme="1"/>
        <rFont val="Calibri"/>
        <family val="2"/>
      </rPr>
      <t>¹</t>
    </r>
  </si>
  <si>
    <r>
      <t>Hastighed - Motorvej 110 km/t</t>
    </r>
    <r>
      <rPr>
        <sz val="11"/>
        <color theme="1"/>
        <rFont val="Calibri"/>
        <family val="2"/>
      </rPr>
      <t>¹</t>
    </r>
  </si>
  <si>
    <r>
      <t>Hastighed</t>
    </r>
    <r>
      <rPr>
        <sz val="11"/>
        <color theme="1"/>
        <rFont val="Calibri"/>
        <family val="2"/>
      </rPr>
      <t>²</t>
    </r>
  </si>
  <si>
    <r>
      <t>Kørekort</t>
    </r>
    <r>
      <rPr>
        <sz val="11"/>
        <color theme="1"/>
        <rFont val="Calibri"/>
        <family val="2"/>
      </rPr>
      <t>²</t>
    </r>
  </si>
  <si>
    <r>
      <t>Andet</t>
    </r>
    <r>
      <rPr>
        <sz val="11"/>
        <color theme="1"/>
        <rFont val="Calibri"/>
        <family val="2"/>
      </rPr>
      <t>²</t>
    </r>
  </si>
  <si>
    <r>
      <t>Kørsel i frakendelsestiden</t>
    </r>
    <r>
      <rPr>
        <sz val="11"/>
        <color theme="1"/>
        <rFont val="Calibri"/>
        <family val="2"/>
      </rPr>
      <t>¹</t>
    </r>
  </si>
  <si>
    <r>
      <t>Kørselsforbud</t>
    </r>
    <r>
      <rPr>
        <sz val="11"/>
        <color theme="1"/>
        <rFont val="Calibri"/>
        <family val="2"/>
      </rPr>
      <t>³</t>
    </r>
  </si>
  <si>
    <r>
      <t>Lastbiler: Adfærd, opmærksomhed, spejlindstilling</t>
    </r>
    <r>
      <rPr>
        <sz val="11"/>
        <color theme="1"/>
        <rFont val="Calibri"/>
        <family val="2"/>
      </rPr>
      <t>²</t>
    </r>
  </si>
  <si>
    <r>
      <t>Lygteføring, forkert eller mangelfuld</t>
    </r>
    <r>
      <rPr>
        <sz val="11"/>
        <color theme="1"/>
        <rFont val="Calibri"/>
        <family val="2"/>
      </rPr>
      <t>¹</t>
    </r>
  </si>
  <si>
    <r>
      <t>Manglende syn og godkendelse</t>
    </r>
    <r>
      <rPr>
        <sz val="11"/>
        <color theme="1"/>
        <rFont val="Calibri"/>
        <family val="2"/>
      </rPr>
      <t>¹</t>
    </r>
  </si>
  <si>
    <r>
      <t>Manipulation, hastighedsbegrænser</t>
    </r>
    <r>
      <rPr>
        <sz val="11"/>
        <color theme="1"/>
        <rFont val="Calibri"/>
        <family val="2"/>
      </rPr>
      <t>¹</t>
    </r>
  </si>
  <si>
    <r>
      <t>Manipulation, kontrolapparat</t>
    </r>
    <r>
      <rPr>
        <sz val="11"/>
        <color theme="1"/>
        <rFont val="Calibri"/>
        <family val="2"/>
      </rPr>
      <t>¹</t>
    </r>
  </si>
  <si>
    <r>
      <t>Manipulation, kontrolapparat og hastighedsbegrænser</t>
    </r>
    <r>
      <rPr>
        <sz val="11"/>
        <color theme="1"/>
        <rFont val="Calibri"/>
        <family val="2"/>
      </rPr>
      <t>²</t>
    </r>
  </si>
  <si>
    <r>
      <t>Manøvreforseelser, IKKE cyklist-knallert</t>
    </r>
    <r>
      <rPr>
        <sz val="11"/>
        <color theme="1"/>
        <rFont val="Calibri"/>
        <family val="2"/>
      </rPr>
      <t>¹</t>
    </r>
  </si>
  <si>
    <r>
      <t>Miljøzonebekendtgørelse, miljøzonemærke</t>
    </r>
    <r>
      <rPr>
        <sz val="11"/>
        <color theme="1"/>
        <rFont val="Calibri"/>
        <family val="2"/>
      </rPr>
      <t>¹</t>
    </r>
  </si>
  <si>
    <r>
      <t>Narkotika- eller medicinkørsel</t>
    </r>
    <r>
      <rPr>
        <sz val="11"/>
        <color theme="1"/>
        <rFont val="Calibri"/>
        <family val="2"/>
      </rPr>
      <t>¹</t>
    </r>
  </si>
  <si>
    <r>
      <t>Overbelastning</t>
    </r>
    <r>
      <rPr>
        <sz val="11"/>
        <color theme="1"/>
        <rFont val="Calibri"/>
        <family val="2"/>
      </rPr>
      <t>²</t>
    </r>
  </si>
  <si>
    <r>
      <t>Overhaling, tilsidesættelse af regler om</t>
    </r>
    <r>
      <rPr>
        <sz val="11"/>
        <color theme="1"/>
        <rFont val="Calibri"/>
        <family val="2"/>
      </rPr>
      <t>¹</t>
    </r>
  </si>
  <si>
    <r>
      <t>Placering på vej</t>
    </r>
    <r>
      <rPr>
        <sz val="11"/>
        <color theme="1"/>
        <rFont val="Calibri"/>
        <family val="2"/>
      </rPr>
      <t>¹</t>
    </r>
  </si>
  <si>
    <r>
      <t>Prøveskilte (faste), regler om brug af</t>
    </r>
    <r>
      <rPr>
        <sz val="11"/>
        <color theme="1"/>
        <rFont val="Calibri"/>
        <family val="2"/>
      </rPr>
      <t>¹</t>
    </r>
  </si>
  <si>
    <r>
      <t>Prøveskilte (løse), regler om brug af</t>
    </r>
    <r>
      <rPr>
        <sz val="11"/>
        <color theme="1"/>
        <rFont val="Calibri"/>
        <family val="2"/>
      </rPr>
      <t>¹</t>
    </r>
  </si>
  <si>
    <r>
      <t>Prøveskilte, regler om brug af</t>
    </r>
    <r>
      <rPr>
        <sz val="11"/>
        <color theme="1"/>
        <rFont val="Calibri"/>
        <family val="2"/>
      </rPr>
      <t>²</t>
    </r>
  </si>
  <si>
    <r>
      <t>Registreringsbekendtgørelsen, overtrædelse af</t>
    </r>
    <r>
      <rPr>
        <sz val="11"/>
        <color theme="1"/>
        <rFont val="Calibri"/>
        <family val="2"/>
      </rPr>
      <t>¹</t>
    </r>
  </si>
  <si>
    <r>
      <t>Rødt/gult lys</t>
    </r>
    <r>
      <rPr>
        <sz val="11"/>
        <color theme="1"/>
        <rFont val="Calibri"/>
        <family val="2"/>
      </rPr>
      <t>¹</t>
    </r>
  </si>
  <si>
    <r>
      <t>Slæbning</t>
    </r>
    <r>
      <rPr>
        <sz val="11"/>
        <color theme="1"/>
        <rFont val="Calibri"/>
        <family val="2"/>
      </rPr>
      <t>¹</t>
    </r>
  </si>
  <si>
    <r>
      <t>Spirituskørsel</t>
    </r>
    <r>
      <rPr>
        <sz val="11"/>
        <color theme="1"/>
        <rFont val="Calibri"/>
        <family val="2"/>
      </rPr>
      <t>¹</t>
    </r>
  </si>
  <si>
    <r>
      <t>Straffeloven, overtrædelse af</t>
    </r>
    <r>
      <rPr>
        <sz val="11"/>
        <color theme="1"/>
        <rFont val="Calibri"/>
        <family val="2"/>
      </rPr>
      <t>¹</t>
    </r>
  </si>
  <si>
    <r>
      <t>Tilkobling</t>
    </r>
    <r>
      <rPr>
        <sz val="11"/>
        <color theme="1"/>
        <rFont val="Calibri"/>
        <family val="2"/>
      </rPr>
      <t>¹</t>
    </r>
  </si>
  <si>
    <r>
      <t>Tæt afstand til forankørende</t>
    </r>
    <r>
      <rPr>
        <sz val="11"/>
        <color theme="1"/>
        <rFont val="Calibri"/>
        <family val="2"/>
      </rPr>
      <t>¹</t>
    </r>
  </si>
  <si>
    <r>
      <t>Uddannelseskrav til fører</t>
    </r>
    <r>
      <rPr>
        <sz val="11"/>
        <color theme="1"/>
        <rFont val="Calibri"/>
        <family val="2"/>
      </rPr>
      <t>¹</t>
    </r>
  </si>
  <si>
    <r>
      <t>Udenlandske køretøjers adgang til Danmark</t>
    </r>
    <r>
      <rPr>
        <sz val="11"/>
        <color theme="1"/>
        <rFont val="Calibri"/>
        <family val="2"/>
      </rPr>
      <t>¹</t>
    </r>
  </si>
  <si>
    <r>
      <t>Udlejning</t>
    </r>
    <r>
      <rPr>
        <sz val="11"/>
        <color theme="1"/>
        <rFont val="Calibri"/>
        <family val="2"/>
      </rPr>
      <t>¹</t>
    </r>
  </si>
  <si>
    <r>
      <t>Vigepligt</t>
    </r>
    <r>
      <rPr>
        <sz val="11"/>
        <color theme="1"/>
        <rFont val="Calibri"/>
        <family val="2"/>
      </rPr>
      <t>¹</t>
    </r>
  </si>
  <si>
    <r>
      <t>Andre færdselslovsovertrædelser</t>
    </r>
    <r>
      <rPr>
        <sz val="11"/>
        <color theme="1"/>
        <rFont val="Calibri"/>
        <family val="2"/>
      </rPr>
      <t>¹</t>
    </r>
  </si>
  <si>
    <r>
      <t>Andet - anfør evt. arten under bemærkninger</t>
    </r>
    <r>
      <rPr>
        <sz val="11"/>
        <color theme="1"/>
        <rFont val="Calibri"/>
        <family val="2"/>
      </rPr>
      <t>¹</t>
    </r>
  </si>
  <si>
    <r>
      <t>Antal eftersøgte/efterlyste personer</t>
    </r>
    <r>
      <rPr>
        <sz val="11"/>
        <color theme="1"/>
        <rFont val="Calibri"/>
        <family val="2"/>
      </rPr>
      <t>¹</t>
    </r>
  </si>
  <si>
    <r>
      <t>Antal fund af narkotika/lægemidler</t>
    </r>
    <r>
      <rPr>
        <sz val="11"/>
        <color theme="1"/>
        <rFont val="Calibri"/>
        <family val="2"/>
      </rPr>
      <t>¹</t>
    </r>
  </si>
  <si>
    <r>
      <t>Antal fund af skydevåben</t>
    </r>
    <r>
      <rPr>
        <sz val="11"/>
        <color theme="1"/>
        <rFont val="Calibri"/>
        <family val="2"/>
      </rPr>
      <t>¹</t>
    </r>
  </si>
  <si>
    <r>
      <t>Antal fund af tyvekoster</t>
    </r>
    <r>
      <rPr>
        <sz val="11"/>
        <color theme="1"/>
        <rFont val="Calibri"/>
        <family val="2"/>
      </rPr>
      <t>¹</t>
    </r>
  </si>
  <si>
    <r>
      <t>Antal ulovlig indvandring/menneskehandel</t>
    </r>
    <r>
      <rPr>
        <sz val="11"/>
        <color theme="1"/>
        <rFont val="Calibri"/>
        <family val="2"/>
      </rPr>
      <t>¹</t>
    </r>
  </si>
  <si>
    <r>
      <rPr>
        <sz val="11"/>
        <color theme="1"/>
        <rFont val="Calibri"/>
        <family val="2"/>
      </rPr>
      <t>¹</t>
    </r>
    <r>
      <rPr>
        <sz val="11"/>
        <color theme="1"/>
        <rFont val="Calibri"/>
        <family val="2"/>
        <scheme val="minor"/>
      </rPr>
      <t>: Ingen data før f.o.m. eller efter 2012</t>
    </r>
  </si>
  <si>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: Sammenlægning af flere undergrupper</t>
    </r>
  </si>
  <si>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: I rådatamaterialet er angivet "- anfør årsag under bemærkninger", men disse bemærkninger er ikke inkluderet</t>
    </r>
  </si>
  <si>
    <t>Rigspolitiets tungvognsstatistik: Forseelser 2010-2016</t>
  </si>
  <si>
    <t>Fokusemner 2012-2016: Tunge køretøjer (affald, bus, cabotagekørsel, dyretransport, farligt gods, generelt, særtransport)</t>
  </si>
  <si>
    <r>
      <t>Svingning</t>
    </r>
    <r>
      <rPr>
        <sz val="11"/>
        <color theme="1"/>
        <rFont val="Calibri"/>
        <family val="2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</si>
</sst>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Font="1"/>
    <xf numFmtId="0" fontId="0" fillId="2" borderId="0" xfId="0" applyFont="1" applyFill="1" applyBorder="1"/>
    <xf numFmtId="0" fontId="0" fillId="2" borderId="11" xfId="0" applyFont="1" applyFill="1" applyBorder="1"/>
    <xf numFmtId="0" fontId="0" fillId="2" borderId="43" xfId="0" applyFont="1" applyFill="1" applyBorder="1"/>
    <xf numFmtId="3" fontId="0" fillId="2" borderId="15" xfId="0" applyNumberFormat="1" applyFont="1" applyFill="1" applyBorder="1"/>
    <xf numFmtId="3" fontId="0" fillId="2" borderId="1" xfId="0" applyNumberFormat="1" applyFont="1" applyFill="1" applyBorder="1"/>
    <xf numFmtId="3" fontId="0" fillId="2" borderId="16" xfId="0" applyNumberFormat="1" applyFont="1" applyFill="1" applyBorder="1"/>
    <xf numFmtId="3" fontId="0" fillId="2" borderId="6" xfId="0" applyNumberFormat="1" applyFont="1" applyFill="1" applyBorder="1"/>
    <xf numFmtId="3" fontId="0" fillId="2" borderId="5" xfId="0" applyNumberFormat="1" applyFont="1" applyFill="1" applyBorder="1"/>
    <xf numFmtId="164" fontId="0" fillId="2" borderId="15" xfId="1" applyNumberFormat="1" applyFont="1" applyFill="1" applyBorder="1"/>
    <xf numFmtId="164" fontId="0" fillId="2" borderId="1" xfId="1" applyNumberFormat="1" applyFont="1" applyFill="1" applyBorder="1"/>
    <xf numFmtId="164" fontId="0" fillId="2" borderId="16" xfId="1" applyNumberFormat="1" applyFont="1" applyFill="1" applyBorder="1"/>
    <xf numFmtId="164" fontId="0" fillId="2" borderId="5" xfId="1" applyNumberFormat="1" applyFont="1" applyFill="1" applyBorder="1"/>
    <xf numFmtId="0" fontId="0" fillId="2" borderId="31" xfId="0" applyFont="1" applyFill="1" applyBorder="1"/>
    <xf numFmtId="3" fontId="0" fillId="2" borderId="13" xfId="0" applyNumberFormat="1" applyFont="1" applyFill="1" applyBorder="1"/>
    <xf numFmtId="3" fontId="0" fillId="2" borderId="3" xfId="0" applyNumberFormat="1" applyFont="1" applyFill="1" applyBorder="1"/>
    <xf numFmtId="3" fontId="0" fillId="2" borderId="17" xfId="0" applyNumberFormat="1" applyFont="1" applyFill="1" applyBorder="1"/>
    <xf numFmtId="3" fontId="0" fillId="2" borderId="29" xfId="0" applyNumberFormat="1" applyFont="1" applyFill="1" applyBorder="1"/>
    <xf numFmtId="3" fontId="0" fillId="2" borderId="40" xfId="0" applyNumberFormat="1" applyFont="1" applyFill="1" applyBorder="1"/>
    <xf numFmtId="164" fontId="0" fillId="2" borderId="13" xfId="1" applyNumberFormat="1" applyFont="1" applyFill="1" applyBorder="1"/>
    <xf numFmtId="164" fontId="0" fillId="2" borderId="3" xfId="1" applyNumberFormat="1" applyFont="1" applyFill="1" applyBorder="1"/>
    <xf numFmtId="164" fontId="0" fillId="2" borderId="17" xfId="1" applyNumberFormat="1" applyFont="1" applyFill="1" applyBorder="1"/>
    <xf numFmtId="164" fontId="0" fillId="2" borderId="40" xfId="1" applyNumberFormat="1" applyFont="1" applyFill="1" applyBorder="1"/>
    <xf numFmtId="0" fontId="6" fillId="5" borderId="48" xfId="0" applyFont="1" applyFill="1" applyBorder="1"/>
    <xf numFmtId="3" fontId="6" fillId="5" borderId="18" xfId="0" applyNumberFormat="1" applyFont="1" applyFill="1" applyBorder="1"/>
    <xf numFmtId="3" fontId="6" fillId="5" borderId="4" xfId="0" applyNumberFormat="1" applyFont="1" applyFill="1" applyBorder="1"/>
    <xf numFmtId="3" fontId="6" fillId="5" borderId="19" xfId="0" applyNumberFormat="1" applyFont="1" applyFill="1" applyBorder="1"/>
    <xf numFmtId="3" fontId="6" fillId="5" borderId="49" xfId="0" applyNumberFormat="1" applyFont="1" applyFill="1" applyBorder="1"/>
    <xf numFmtId="164" fontId="0" fillId="5" borderId="18" xfId="1" applyNumberFormat="1" applyFont="1" applyFill="1" applyBorder="1"/>
    <xf numFmtId="164" fontId="0" fillId="5" borderId="4" xfId="1" applyNumberFormat="1" applyFont="1" applyFill="1" applyBorder="1"/>
    <xf numFmtId="164" fontId="0" fillId="5" borderId="41" xfId="1" applyNumberFormat="1" applyFont="1" applyFill="1" applyBorder="1"/>
    <xf numFmtId="0" fontId="0" fillId="6" borderId="12" xfId="0" applyFont="1" applyFill="1" applyBorder="1"/>
    <xf numFmtId="3" fontId="0" fillId="2" borderId="14" xfId="0" applyNumberFormat="1" applyFont="1" applyFill="1" applyBorder="1"/>
    <xf numFmtId="3" fontId="0" fillId="2" borderId="2" xfId="0" applyNumberFormat="1" applyFont="1" applyFill="1" applyBorder="1"/>
    <xf numFmtId="3" fontId="0" fillId="6" borderId="2" xfId="0" applyNumberFormat="1" applyFont="1" applyFill="1" applyBorder="1"/>
    <xf numFmtId="3" fontId="0" fillId="6" borderId="20" xfId="0" applyNumberFormat="1" applyFont="1" applyFill="1" applyBorder="1"/>
    <xf numFmtId="3" fontId="0" fillId="2" borderId="28" xfId="0" applyNumberFormat="1" applyFont="1" applyFill="1" applyBorder="1"/>
    <xf numFmtId="3" fontId="0" fillId="6" borderId="27" xfId="0" applyNumberFormat="1" applyFont="1" applyFill="1" applyBorder="1"/>
    <xf numFmtId="164" fontId="0" fillId="2" borderId="14" xfId="1" applyNumberFormat="1" applyFont="1" applyFill="1" applyBorder="1"/>
    <xf numFmtId="164" fontId="0" fillId="2" borderId="2" xfId="1" applyNumberFormat="1" applyFont="1" applyFill="1" applyBorder="1"/>
    <xf numFmtId="164" fontId="0" fillId="2" borderId="20" xfId="1" applyNumberFormat="1" applyFont="1" applyFill="1" applyBorder="1"/>
    <xf numFmtId="164" fontId="0" fillId="2" borderId="27" xfId="1" applyNumberFormat="1" applyFont="1" applyFill="1" applyBorder="1"/>
    <xf numFmtId="0" fontId="0" fillId="2" borderId="12" xfId="0" applyFont="1" applyFill="1" applyBorder="1"/>
    <xf numFmtId="3" fontId="0" fillId="2" borderId="20" xfId="0" applyNumberFormat="1" applyFont="1" applyFill="1" applyBorder="1"/>
    <xf numFmtId="3" fontId="0" fillId="2" borderId="27" xfId="0" applyNumberFormat="1" applyFont="1" applyFill="1" applyBorder="1"/>
    <xf numFmtId="164" fontId="0" fillId="2" borderId="35" xfId="1" applyNumberFormat="1" applyFont="1" applyFill="1" applyBorder="1"/>
    <xf numFmtId="0" fontId="0" fillId="2" borderId="10" xfId="0" applyFont="1" applyFill="1" applyBorder="1"/>
    <xf numFmtId="0" fontId="0" fillId="2" borderId="21" xfId="0" applyFont="1" applyFill="1" applyBorder="1"/>
    <xf numFmtId="0" fontId="0" fillId="2" borderId="22" xfId="0" applyFont="1" applyFill="1" applyBorder="1"/>
    <xf numFmtId="0" fontId="0" fillId="2" borderId="23" xfId="0" applyFont="1" applyFill="1" applyBorder="1"/>
    <xf numFmtId="3" fontId="0" fillId="2" borderId="26" xfId="0" applyNumberFormat="1" applyFont="1" applyFill="1" applyBorder="1"/>
    <xf numFmtId="3" fontId="0" fillId="2" borderId="35" xfId="0" applyNumberFormat="1" applyFont="1" applyFill="1" applyBorder="1"/>
    <xf numFmtId="3" fontId="0" fillId="2" borderId="36" xfId="0" applyNumberFormat="1" applyFont="1" applyFill="1" applyBorder="1"/>
    <xf numFmtId="3" fontId="0" fillId="2" borderId="30" xfId="0" applyNumberFormat="1" applyFont="1" applyFill="1" applyBorder="1"/>
    <xf numFmtId="3" fontId="0" fillId="2" borderId="42" xfId="0" applyNumberFormat="1" applyFont="1" applyFill="1" applyBorder="1"/>
    <xf numFmtId="164" fontId="0" fillId="2" borderId="26" xfId="1" applyNumberFormat="1" applyFont="1" applyFill="1" applyBorder="1"/>
    <xf numFmtId="164" fontId="0" fillId="2" borderId="42" xfId="1" applyNumberFormat="1" applyFont="1" applyFill="1" applyBorder="1"/>
    <xf numFmtId="164" fontId="0" fillId="2" borderId="24" xfId="1" applyNumberFormat="1" applyFont="1" applyFill="1" applyBorder="1"/>
    <xf numFmtId="164" fontId="0" fillId="2" borderId="25" xfId="1" applyNumberFormat="1" applyFont="1" applyFill="1" applyBorder="1"/>
    <xf numFmtId="0" fontId="3" fillId="5" borderId="48" xfId="0" applyFont="1" applyFill="1" applyBorder="1"/>
    <xf numFmtId="3" fontId="3" fillId="5" borderId="18" xfId="0" applyNumberFormat="1" applyFont="1" applyFill="1" applyBorder="1"/>
    <xf numFmtId="3" fontId="3" fillId="5" borderId="4" xfId="0" applyNumberFormat="1" applyFont="1" applyFill="1" applyBorder="1"/>
    <xf numFmtId="3" fontId="3" fillId="5" borderId="19" xfId="0" applyNumberFormat="1" applyFont="1" applyFill="1" applyBorder="1"/>
    <xf numFmtId="3" fontId="3" fillId="5" borderId="49" xfId="0" applyNumberFormat="1" applyFont="1" applyFill="1" applyBorder="1"/>
    <xf numFmtId="3" fontId="3" fillId="5" borderId="41" xfId="0" applyNumberFormat="1" applyFont="1" applyFill="1" applyBorder="1"/>
    <xf numFmtId="164" fontId="3" fillId="5" borderId="18" xfId="1" applyNumberFormat="1" applyFont="1" applyFill="1" applyBorder="1"/>
    <xf numFmtId="164" fontId="3" fillId="5" borderId="4" xfId="1" applyNumberFormat="1" applyFont="1" applyFill="1" applyBorder="1"/>
    <xf numFmtId="164" fontId="3" fillId="5" borderId="41" xfId="1" applyNumberFormat="1" applyFont="1" applyFill="1" applyBorder="1"/>
    <xf numFmtId="0" fontId="3" fillId="5" borderId="10" xfId="0" applyFont="1" applyFill="1" applyBorder="1"/>
    <xf numFmtId="3" fontId="3" fillId="5" borderId="46" xfId="0" applyNumberFormat="1" applyFont="1" applyFill="1" applyBorder="1"/>
    <xf numFmtId="3" fontId="3" fillId="5" borderId="45" xfId="0" applyNumberFormat="1" applyFont="1" applyFill="1" applyBorder="1"/>
    <xf numFmtId="3" fontId="3" fillId="5" borderId="37" xfId="0" applyNumberFormat="1" applyFont="1" applyFill="1" applyBorder="1"/>
    <xf numFmtId="3" fontId="3" fillId="5" borderId="38" xfId="0" applyNumberFormat="1" applyFont="1" applyFill="1" applyBorder="1"/>
    <xf numFmtId="3" fontId="3" fillId="5" borderId="39" xfId="0" applyNumberFormat="1" applyFont="1" applyFill="1" applyBorder="1"/>
    <xf numFmtId="3" fontId="3" fillId="5" borderId="30" xfId="0" applyNumberFormat="1" applyFont="1" applyFill="1" applyBorder="1"/>
    <xf numFmtId="3" fontId="3" fillId="5" borderId="35" xfId="0" applyNumberFormat="1" applyFont="1" applyFill="1" applyBorder="1"/>
    <xf numFmtId="164" fontId="3" fillId="5" borderId="46" xfId="1" applyNumberFormat="1" applyFont="1" applyFill="1" applyBorder="1"/>
    <xf numFmtId="164" fontId="3" fillId="5" borderId="45" xfId="1" applyNumberFormat="1" applyFont="1" applyFill="1" applyBorder="1"/>
    <xf numFmtId="164" fontId="3" fillId="5" borderId="44" xfId="1" applyNumberFormat="1" applyFont="1" applyFill="1" applyBorder="1"/>
    <xf numFmtId="164" fontId="3" fillId="5" borderId="47" xfId="1" applyNumberFormat="1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164" fontId="0" fillId="2" borderId="33" xfId="1" applyNumberFormat="1" applyFont="1" applyFill="1" applyBorder="1"/>
    <xf numFmtId="164" fontId="0" fillId="2" borderId="34" xfId="1" applyNumberFormat="1" applyFont="1" applyFill="1" applyBorder="1"/>
    <xf numFmtId="0" fontId="0" fillId="4" borderId="0" xfId="0" applyFont="1" applyFill="1" applyBorder="1"/>
    <xf numFmtId="0" fontId="3" fillId="4" borderId="50" xfId="0" applyFont="1" applyFill="1" applyBorder="1"/>
    <xf numFmtId="0" fontId="3" fillId="4" borderId="37" xfId="0" applyFont="1" applyFill="1" applyBorder="1"/>
    <xf numFmtId="0" fontId="3" fillId="4" borderId="38" xfId="0" applyFont="1" applyFill="1" applyBorder="1"/>
    <xf numFmtId="0" fontId="3" fillId="4" borderId="52" xfId="0" applyFont="1" applyFill="1" applyBorder="1"/>
    <xf numFmtId="0" fontId="0" fillId="2" borderId="53" xfId="0" applyFont="1" applyFill="1" applyBorder="1"/>
    <xf numFmtId="0" fontId="0" fillId="2" borderId="54" xfId="0" applyFont="1" applyFill="1" applyBorder="1"/>
    <xf numFmtId="0" fontId="6" fillId="5" borderId="55" xfId="0" applyFont="1" applyFill="1" applyBorder="1"/>
    <xf numFmtId="0" fontId="0" fillId="6" borderId="56" xfId="0" applyFont="1" applyFill="1" applyBorder="1"/>
    <xf numFmtId="0" fontId="0" fillId="2" borderId="56" xfId="0" applyFont="1" applyFill="1" applyBorder="1"/>
    <xf numFmtId="0" fontId="0" fillId="2" borderId="57" xfId="0" applyFont="1" applyFill="1" applyBorder="1"/>
    <xf numFmtId="0" fontId="0" fillId="2" borderId="58" xfId="0" applyFont="1" applyFill="1" applyBorder="1"/>
    <xf numFmtId="0" fontId="0" fillId="2" borderId="59" xfId="0" applyFont="1" applyFill="1" applyBorder="1"/>
    <xf numFmtId="164" fontId="0" fillId="2" borderId="33" xfId="0" applyNumberFormat="1" applyFont="1" applyFill="1" applyBorder="1"/>
    <xf numFmtId="164" fontId="0" fillId="2" borderId="34" xfId="0" applyNumberFormat="1" applyFont="1" applyFill="1" applyBorder="1"/>
    <xf numFmtId="164" fontId="0" fillId="2" borderId="1" xfId="0" applyNumberFormat="1" applyFont="1" applyFill="1" applyBorder="1"/>
    <xf numFmtId="164" fontId="0" fillId="2" borderId="16" xfId="0" applyNumberFormat="1" applyFont="1" applyFill="1" applyBorder="1"/>
    <xf numFmtId="164" fontId="0" fillId="2" borderId="24" xfId="0" applyNumberFormat="1" applyFont="1" applyFill="1" applyBorder="1"/>
    <xf numFmtId="164" fontId="0" fillId="2" borderId="25" xfId="0" applyNumberFormat="1" applyFont="1" applyFill="1" applyBorder="1"/>
    <xf numFmtId="0" fontId="5" fillId="4" borderId="60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0" fillId="6" borderId="54" xfId="0" applyFont="1" applyFill="1" applyBorder="1"/>
    <xf numFmtId="0" fontId="6" fillId="5" borderId="54" xfId="0" applyFont="1" applyFill="1" applyBorder="1"/>
    <xf numFmtId="0" fontId="0" fillId="2" borderId="55" xfId="0" applyFont="1" applyFill="1" applyBorder="1"/>
    <xf numFmtId="0" fontId="6" fillId="5" borderId="58" xfId="0" applyFont="1" applyFill="1" applyBorder="1"/>
    <xf numFmtId="0" fontId="6" fillId="5" borderId="56" xfId="0" applyFont="1" applyFill="1" applyBorder="1"/>
    <xf numFmtId="0" fontId="6" fillId="5" borderId="57" xfId="0" applyFont="1" applyFill="1" applyBorder="1"/>
    <xf numFmtId="164" fontId="0" fillId="6" borderId="1" xfId="0" applyNumberFormat="1" applyFont="1" applyFill="1" applyBorder="1"/>
    <xf numFmtId="164" fontId="0" fillId="6" borderId="16" xfId="0" applyNumberFormat="1" applyFont="1" applyFill="1" applyBorder="1"/>
    <xf numFmtId="164" fontId="0" fillId="2" borderId="19" xfId="0" applyNumberFormat="1" applyFont="1" applyFill="1" applyBorder="1"/>
    <xf numFmtId="0" fontId="0" fillId="6" borderId="55" xfId="0" applyFont="1" applyFill="1" applyBorder="1"/>
    <xf numFmtId="164" fontId="0" fillId="6" borderId="19" xfId="0" applyNumberFormat="1" applyFont="1" applyFill="1" applyBorder="1"/>
    <xf numFmtId="0" fontId="6" fillId="5" borderId="59" xfId="0" applyFont="1" applyFill="1" applyBorder="1"/>
    <xf numFmtId="0" fontId="0" fillId="4" borderId="21" xfId="0" applyFont="1" applyFill="1" applyBorder="1"/>
    <xf numFmtId="0" fontId="0" fillId="4" borderId="22" xfId="0" applyFont="1" applyFill="1" applyBorder="1"/>
    <xf numFmtId="0" fontId="0" fillId="2" borderId="28" xfId="0" applyFont="1" applyFill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horizontal="right"/>
    </xf>
    <xf numFmtId="0" fontId="0" fillId="2" borderId="61" xfId="0" applyFont="1" applyFill="1" applyBorder="1" applyAlignment="1">
      <alignment vertical="top"/>
    </xf>
    <xf numFmtId="0" fontId="0" fillId="2" borderId="57" xfId="0" applyFont="1" applyFill="1" applyBorder="1" applyAlignment="1">
      <alignment vertical="top"/>
    </xf>
    <xf numFmtId="0" fontId="0" fillId="2" borderId="62" xfId="0" applyFont="1" applyFill="1" applyBorder="1"/>
    <xf numFmtId="0" fontId="0" fillId="2" borderId="29" xfId="0" applyFont="1" applyFill="1" applyBorder="1" applyAlignment="1">
      <alignment horizontal="right"/>
    </xf>
    <xf numFmtId="0" fontId="0" fillId="2" borderId="32" xfId="0" applyFont="1" applyFill="1" applyBorder="1" applyAlignment="1">
      <alignment horizontal="right"/>
    </xf>
    <xf numFmtId="0" fontId="0" fillId="2" borderId="15" xfId="0" applyFont="1" applyFill="1" applyBorder="1" applyAlignment="1">
      <alignment horizontal="right"/>
    </xf>
    <xf numFmtId="0" fontId="5" fillId="4" borderId="64" xfId="0" applyFont="1" applyFill="1" applyBorder="1"/>
    <xf numFmtId="0" fontId="0" fillId="2" borderId="61" xfId="0" applyFont="1" applyFill="1" applyBorder="1"/>
    <xf numFmtId="0" fontId="3" fillId="4" borderId="23" xfId="0" applyFont="1" applyFill="1" applyBorder="1"/>
    <xf numFmtId="0" fontId="3" fillId="4" borderId="62" xfId="0" applyFont="1" applyFill="1" applyBorder="1"/>
    <xf numFmtId="0" fontId="3" fillId="4" borderId="10" xfId="0" applyFont="1" applyFill="1" applyBorder="1"/>
    <xf numFmtId="0" fontId="0" fillId="4" borderId="11" xfId="0" applyFont="1" applyFill="1" applyBorder="1"/>
    <xf numFmtId="0" fontId="0" fillId="2" borderId="60" xfId="0" applyFont="1" applyFill="1" applyBorder="1"/>
    <xf numFmtId="0" fontId="0" fillId="2" borderId="64" xfId="0" applyFont="1" applyFill="1" applyBorder="1"/>
    <xf numFmtId="0" fontId="0" fillId="2" borderId="63" xfId="0" applyFont="1" applyFill="1" applyBorder="1"/>
    <xf numFmtId="0" fontId="0" fillId="2" borderId="0" xfId="0" applyFont="1" applyFill="1" applyBorder="1" applyAlignment="1">
      <alignment vertical="top"/>
    </xf>
    <xf numFmtId="164" fontId="0" fillId="7" borderId="14" xfId="1" applyNumberFormat="1" applyFont="1" applyFill="1" applyBorder="1"/>
    <xf numFmtId="164" fontId="0" fillId="7" borderId="2" xfId="1" applyNumberFormat="1" applyFont="1" applyFill="1" applyBorder="1"/>
    <xf numFmtId="164" fontId="0" fillId="7" borderId="1" xfId="1" applyNumberFormat="1" applyFont="1" applyFill="1" applyBorder="1"/>
    <xf numFmtId="164" fontId="0" fillId="7" borderId="27" xfId="1" applyNumberFormat="1" applyFont="1" applyFill="1" applyBorder="1"/>
    <xf numFmtId="164" fontId="0" fillId="7" borderId="12" xfId="1" applyNumberFormat="1" applyFont="1" applyFill="1" applyBorder="1"/>
    <xf numFmtId="164" fontId="0" fillId="7" borderId="65" xfId="1" applyNumberFormat="1" applyFont="1" applyFill="1" applyBorder="1"/>
    <xf numFmtId="3" fontId="6" fillId="5" borderId="41" xfId="0" applyNumberFormat="1" applyFont="1" applyFill="1" applyBorder="1"/>
    <xf numFmtId="3" fontId="3" fillId="5" borderId="52" xfId="0" applyNumberFormat="1" applyFont="1" applyFill="1" applyBorder="1"/>
    <xf numFmtId="3" fontId="0" fillId="2" borderId="33" xfId="0" applyNumberFormat="1" applyFont="1" applyFill="1" applyBorder="1"/>
    <xf numFmtId="3" fontId="0" fillId="2" borderId="34" xfId="0" applyNumberFormat="1" applyFont="1" applyFill="1" applyBorder="1"/>
    <xf numFmtId="164" fontId="0" fillId="7" borderId="5" xfId="1" applyNumberFormat="1" applyFont="1" applyFill="1" applyBorder="1"/>
    <xf numFmtId="164" fontId="0" fillId="2" borderId="66" xfId="1" applyNumberFormat="1" applyFont="1" applyFill="1" applyBorder="1"/>
    <xf numFmtId="3" fontId="0" fillId="2" borderId="32" xfId="0" applyNumberFormat="1" applyFont="1" applyFill="1" applyBorder="1"/>
    <xf numFmtId="0" fontId="3" fillId="4" borderId="39" xfId="0" applyFont="1" applyFill="1" applyBorder="1"/>
    <xf numFmtId="0" fontId="3" fillId="4" borderId="67" xfId="0" applyFont="1" applyFill="1" applyBorder="1"/>
    <xf numFmtId="164" fontId="3" fillId="5" borderId="19" xfId="1" applyNumberFormat="1" applyFont="1" applyFill="1" applyBorder="1"/>
    <xf numFmtId="0" fontId="5" fillId="4" borderId="37" xfId="0" applyFont="1" applyFill="1" applyBorder="1"/>
    <xf numFmtId="0" fontId="5" fillId="4" borderId="38" xfId="0" applyFont="1" applyFill="1" applyBorder="1"/>
    <xf numFmtId="0" fontId="5" fillId="4" borderId="39" xfId="0" applyFont="1" applyFill="1" applyBorder="1"/>
    <xf numFmtId="0" fontId="5" fillId="4" borderId="60" xfId="0" applyFont="1" applyFill="1" applyBorder="1" applyAlignment="1">
      <alignment horizontal="left"/>
    </xf>
    <xf numFmtId="0" fontId="5" fillId="4" borderId="63" xfId="0" applyFont="1" applyFill="1" applyBorder="1"/>
    <xf numFmtId="164" fontId="6" fillId="2" borderId="19" xfId="0" applyNumberFormat="1" applyFont="1" applyFill="1" applyBorder="1"/>
    <xf numFmtId="164" fontId="6" fillId="2" borderId="1" xfId="0" applyNumberFormat="1" applyFont="1" applyFill="1" applyBorder="1"/>
    <xf numFmtId="164" fontId="6" fillId="2" borderId="16" xfId="0" applyNumberFormat="1" applyFont="1" applyFill="1" applyBorder="1"/>
    <xf numFmtId="164" fontId="1" fillId="5" borderId="41" xfId="1" applyNumberFormat="1" applyFont="1" applyFill="1" applyBorder="1"/>
    <xf numFmtId="164" fontId="1" fillId="5" borderId="19" xfId="1" applyNumberFormat="1" applyFont="1" applyFill="1" applyBorder="1"/>
    <xf numFmtId="164" fontId="0" fillId="5" borderId="19" xfId="1" applyNumberFormat="1" applyFont="1" applyFill="1" applyBorder="1"/>
    <xf numFmtId="164" fontId="0" fillId="2" borderId="41" xfId="0" applyNumberFormat="1" applyFont="1" applyFill="1" applyBorder="1"/>
    <xf numFmtId="164" fontId="6" fillId="2" borderId="41" xfId="0" applyNumberFormat="1" applyFont="1" applyFill="1" applyBorder="1"/>
    <xf numFmtId="164" fontId="0" fillId="5" borderId="1" xfId="1" applyNumberFormat="1" applyFont="1" applyFill="1" applyBorder="1"/>
    <xf numFmtId="164" fontId="0" fillId="5" borderId="16" xfId="1" applyNumberFormat="1" applyFont="1" applyFill="1" applyBorder="1"/>
    <xf numFmtId="164" fontId="0" fillId="2" borderId="68" xfId="0" applyNumberFormat="1" applyFont="1" applyFill="1" applyBorder="1"/>
    <xf numFmtId="164" fontId="0" fillId="5" borderId="6" xfId="1" applyNumberFormat="1" applyFont="1" applyFill="1" applyBorder="1"/>
    <xf numFmtId="164" fontId="0" fillId="2" borderId="69" xfId="0" applyNumberFormat="1" applyFont="1" applyFill="1" applyBorder="1"/>
    <xf numFmtId="164" fontId="0" fillId="2" borderId="6" xfId="0" applyNumberFormat="1" applyFont="1" applyFill="1" applyBorder="1"/>
    <xf numFmtId="164" fontId="0" fillId="5" borderId="69" xfId="1" applyNumberFormat="1" applyFont="1" applyFill="1" applyBorder="1"/>
    <xf numFmtId="164" fontId="0" fillId="6" borderId="6" xfId="0" applyNumberFormat="1" applyFont="1" applyFill="1" applyBorder="1"/>
    <xf numFmtId="164" fontId="6" fillId="2" borderId="6" xfId="0" applyNumberFormat="1" applyFont="1" applyFill="1" applyBorder="1"/>
    <xf numFmtId="164" fontId="6" fillId="2" borderId="69" xfId="0" applyNumberFormat="1" applyFont="1" applyFill="1" applyBorder="1"/>
    <xf numFmtId="164" fontId="0" fillId="2" borderId="51" xfId="0" applyNumberFormat="1" applyFont="1" applyFill="1" applyBorder="1"/>
    <xf numFmtId="164" fontId="1" fillId="5" borderId="69" xfId="1" applyNumberFormat="1" applyFont="1" applyFill="1" applyBorder="1"/>
    <xf numFmtId="164" fontId="0" fillId="6" borderId="69" xfId="0" applyNumberFormat="1" applyFont="1" applyFill="1" applyBorder="1"/>
    <xf numFmtId="164" fontId="0" fillId="6" borderId="41" xfId="0" applyNumberFormat="1" applyFont="1" applyFill="1" applyBorder="1"/>
    <xf numFmtId="164" fontId="0" fillId="5" borderId="51" xfId="1" applyNumberFormat="1" applyFont="1" applyFill="1" applyBorder="1"/>
    <xf numFmtId="164" fontId="0" fillId="5" borderId="24" xfId="1" applyNumberFormat="1" applyFont="1" applyFill="1" applyBorder="1"/>
    <xf numFmtId="164" fontId="0" fillId="5" borderId="25" xfId="1" applyNumberFormat="1" applyFont="1" applyFill="1" applyBorder="1"/>
    <xf numFmtId="164" fontId="1" fillId="5" borderId="6" xfId="1" applyNumberFormat="1" applyFont="1" applyFill="1" applyBorder="1"/>
    <xf numFmtId="164" fontId="1" fillId="5" borderId="51" xfId="1" applyNumberFormat="1" applyFont="1" applyFill="1" applyBorder="1"/>
    <xf numFmtId="164" fontId="1" fillId="5" borderId="1" xfId="1" applyNumberFormat="1" applyFont="1" applyFill="1" applyBorder="1"/>
    <xf numFmtId="164" fontId="1" fillId="5" borderId="24" xfId="1" applyNumberFormat="1" applyFont="1" applyFill="1" applyBorder="1"/>
    <xf numFmtId="164" fontId="1" fillId="5" borderId="16" xfId="1" applyNumberFormat="1" applyFont="1" applyFill="1" applyBorder="1"/>
    <xf numFmtId="164" fontId="1" fillId="5" borderId="25" xfId="1" applyNumberFormat="1" applyFont="1" applyFill="1" applyBorder="1"/>
    <xf numFmtId="0" fontId="0" fillId="2" borderId="13" xfId="0" applyFont="1" applyFill="1" applyBorder="1" applyAlignment="1">
      <alignment horizontal="right"/>
    </xf>
    <xf numFmtId="0" fontId="0" fillId="2" borderId="51" xfId="0" applyFont="1" applyFill="1" applyBorder="1" applyAlignment="1">
      <alignment horizontal="right"/>
    </xf>
    <xf numFmtId="0" fontId="3" fillId="4" borderId="60" xfId="0" applyFont="1" applyFill="1" applyBorder="1" applyAlignment="1">
      <alignment horizontal="left"/>
    </xf>
    <xf numFmtId="0" fontId="3" fillId="4" borderId="64" xfId="0" applyFont="1" applyFill="1" applyBorder="1" applyAlignment="1">
      <alignment horizontal="left"/>
    </xf>
    <xf numFmtId="0" fontId="3" fillId="4" borderId="6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3" fillId="4" borderId="7" xfId="0" applyFont="1" applyFill="1" applyBorder="1"/>
    <xf numFmtId="0" fontId="3" fillId="4" borderId="12" xfId="0" applyFont="1" applyFill="1" applyBorder="1"/>
  </cellXfs>
  <cellStyles count="5">
    <cellStyle name="Normal" xfId="0" builtinId="0"/>
    <cellStyle name="Normal 2" xfId="2"/>
    <cellStyle name="Procent" xfId="1" builtinId="5"/>
    <cellStyle name="Procent 2" xfId="3"/>
    <cellStyle name="Pro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Samlet antal forseelser i forhold til</a:t>
            </a:r>
          </a:p>
          <a:p>
            <a:pPr>
              <a:defRPr sz="2000"/>
            </a:pPr>
            <a:r>
              <a:rPr lang="en-US" sz="2000"/>
              <a:t>samlet antal kontrollerede køretøjer</a:t>
            </a:r>
          </a:p>
        </c:rich>
      </c:tx>
      <c:layout>
        <c:manualLayout>
          <c:xMode val="edge"/>
          <c:yMode val="edge"/>
          <c:x val="0.31991208472625354"/>
          <c:y val="1.04530976201937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392868019125532E-2"/>
          <c:y val="0.12836694066473656"/>
          <c:w val="0.92339361817440424"/>
          <c:h val="0.76794724327170705"/>
        </c:manualLayout>
      </c:layout>
      <c:barChart>
        <c:barDir val="col"/>
        <c:grouping val="clustered"/>
        <c:varyColors val="0"/>
        <c:ser>
          <c:idx val="0"/>
          <c:order val="0"/>
          <c:tx>
            <c:v>Samlet antal forseelser ifht. samlet antal køretøjer</c:v>
          </c:tx>
          <c:spPr>
            <a:solidFill>
              <a:schemeClr val="tx2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Data!$AK$9:$AQ$9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Data!$AK$92:$AQ$92</c:f>
              <c:numCache>
                <c:formatCode>0.0%</c:formatCode>
                <c:ptCount val="7"/>
                <c:pt idx="0">
                  <c:v>0.46219337435724522</c:v>
                </c:pt>
                <c:pt idx="1">
                  <c:v>0.63996492906105529</c:v>
                </c:pt>
                <c:pt idx="2">
                  <c:v>0.60796888858565878</c:v>
                </c:pt>
                <c:pt idx="3">
                  <c:v>0.52904527383848576</c:v>
                </c:pt>
                <c:pt idx="4">
                  <c:v>0.49605279388183049</c:v>
                </c:pt>
                <c:pt idx="5">
                  <c:v>0.47085850956696879</c:v>
                </c:pt>
                <c:pt idx="6">
                  <c:v>0.55495004541326065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5-48BE-9E36-DB56C037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92192"/>
        <c:axId val="107993728"/>
      </c:barChart>
      <c:catAx>
        <c:axId val="1079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7993728"/>
        <c:crosses val="autoZero"/>
        <c:auto val="1"/>
        <c:lblAlgn val="ctr"/>
        <c:lblOffset val="100"/>
        <c:noMultiLvlLbl val="0"/>
      </c:catAx>
      <c:valAx>
        <c:axId val="107993728"/>
        <c:scaling>
          <c:orientation val="minMax"/>
          <c:max val="0.70000000000000007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799219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Data!$BI$9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Data!$BH$10:$BH$52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Data!$BI$10:$BI$52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9.9304865938430983E-5</c:v>
                </c:pt>
                <c:pt idx="6">
                  <c:v>1.9860973187686197E-4</c:v>
                </c:pt>
                <c:pt idx="7">
                  <c:v>2.9791459781529296E-4</c:v>
                </c:pt>
                <c:pt idx="8">
                  <c:v>3.9721946375372393E-4</c:v>
                </c:pt>
                <c:pt idx="9">
                  <c:v>4.965243296921549E-4</c:v>
                </c:pt>
                <c:pt idx="10">
                  <c:v>5.9582919563058593E-4</c:v>
                </c:pt>
                <c:pt idx="11">
                  <c:v>5.9582919563058593E-4</c:v>
                </c:pt>
                <c:pt idx="12">
                  <c:v>5.9582919563058593E-4</c:v>
                </c:pt>
                <c:pt idx="13">
                  <c:v>7.9443892750744787E-4</c:v>
                </c:pt>
                <c:pt idx="14">
                  <c:v>9.930486593843098E-4</c:v>
                </c:pt>
                <c:pt idx="15">
                  <c:v>1.1916583912611719E-3</c:v>
                </c:pt>
                <c:pt idx="16">
                  <c:v>1.3902681231380337E-3</c:v>
                </c:pt>
                <c:pt idx="17">
                  <c:v>1.7874875868917578E-3</c:v>
                </c:pt>
                <c:pt idx="18">
                  <c:v>2.0854021847070505E-3</c:v>
                </c:pt>
                <c:pt idx="19">
                  <c:v>2.1847070506454814E-3</c:v>
                </c:pt>
                <c:pt idx="20">
                  <c:v>2.2840119165839128E-3</c:v>
                </c:pt>
                <c:pt idx="21">
                  <c:v>2.4826216484607746E-3</c:v>
                </c:pt>
                <c:pt idx="22">
                  <c:v>2.8798411122144987E-3</c:v>
                </c:pt>
                <c:pt idx="23">
                  <c:v>3.3763654419066533E-3</c:v>
                </c:pt>
                <c:pt idx="24">
                  <c:v>4.6673286991062565E-3</c:v>
                </c:pt>
                <c:pt idx="25">
                  <c:v>6.5541211519364448E-3</c:v>
                </c:pt>
                <c:pt idx="26">
                  <c:v>7.3485600794438929E-3</c:v>
                </c:pt>
                <c:pt idx="27">
                  <c:v>8.3416087388282021E-3</c:v>
                </c:pt>
                <c:pt idx="28">
                  <c:v>9.334657398212513E-3</c:v>
                </c:pt>
                <c:pt idx="29">
                  <c:v>1.1221449851042701E-2</c:v>
                </c:pt>
                <c:pt idx="30">
                  <c:v>1.2711022840119166E-2</c:v>
                </c:pt>
                <c:pt idx="31">
                  <c:v>1.41012909632572E-2</c:v>
                </c:pt>
                <c:pt idx="32">
                  <c:v>1.9563058589870903E-2</c:v>
                </c:pt>
                <c:pt idx="33">
                  <c:v>2.0456802383316784E-2</c:v>
                </c:pt>
                <c:pt idx="34">
                  <c:v>2.5024826216484608E-2</c:v>
                </c:pt>
                <c:pt idx="35">
                  <c:v>2.6117179741807349E-2</c:v>
                </c:pt>
                <c:pt idx="36">
                  <c:v>3.128103277060576E-2</c:v>
                </c:pt>
                <c:pt idx="37">
                  <c:v>3.5849056603773584E-2</c:v>
                </c:pt>
                <c:pt idx="38">
                  <c:v>4.0516385302879841E-2</c:v>
                </c:pt>
                <c:pt idx="39">
                  <c:v>4.736842105263158E-2</c:v>
                </c:pt>
                <c:pt idx="40">
                  <c:v>5.2830188679245285E-2</c:v>
                </c:pt>
                <c:pt idx="41">
                  <c:v>6.5243296921549163E-2</c:v>
                </c:pt>
                <c:pt idx="42">
                  <c:v>7.6365441906653425E-2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3-4632-B784-C8F4EEB8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8.0000000000000016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Data!$BI$9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Data!$BH$10:$BH$52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Data!$BI$10:$BI$52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9.9304865938430983E-5</c:v>
                </c:pt>
                <c:pt idx="6">
                  <c:v>1.9860973187686197E-4</c:v>
                </c:pt>
                <c:pt idx="7">
                  <c:v>2.9791459781529296E-4</c:v>
                </c:pt>
                <c:pt idx="8">
                  <c:v>3.9721946375372393E-4</c:v>
                </c:pt>
                <c:pt idx="9">
                  <c:v>4.965243296921549E-4</c:v>
                </c:pt>
                <c:pt idx="10">
                  <c:v>5.9582919563058593E-4</c:v>
                </c:pt>
                <c:pt idx="11">
                  <c:v>5.9582919563058593E-4</c:v>
                </c:pt>
                <c:pt idx="12">
                  <c:v>5.9582919563058593E-4</c:v>
                </c:pt>
                <c:pt idx="13">
                  <c:v>7.9443892750744787E-4</c:v>
                </c:pt>
                <c:pt idx="14">
                  <c:v>9.930486593843098E-4</c:v>
                </c:pt>
                <c:pt idx="15">
                  <c:v>1.1916583912611719E-3</c:v>
                </c:pt>
                <c:pt idx="16">
                  <c:v>1.3902681231380337E-3</c:v>
                </c:pt>
                <c:pt idx="17">
                  <c:v>1.7874875868917578E-3</c:v>
                </c:pt>
                <c:pt idx="18">
                  <c:v>2.0854021847070505E-3</c:v>
                </c:pt>
                <c:pt idx="19">
                  <c:v>2.1847070506454814E-3</c:v>
                </c:pt>
                <c:pt idx="20">
                  <c:v>2.2840119165839128E-3</c:v>
                </c:pt>
                <c:pt idx="21">
                  <c:v>2.4826216484607746E-3</c:v>
                </c:pt>
                <c:pt idx="22">
                  <c:v>2.8798411122144987E-3</c:v>
                </c:pt>
                <c:pt idx="23">
                  <c:v>3.3763654419066533E-3</c:v>
                </c:pt>
                <c:pt idx="24">
                  <c:v>4.6673286991062565E-3</c:v>
                </c:pt>
                <c:pt idx="25">
                  <c:v>6.5541211519364448E-3</c:v>
                </c:pt>
                <c:pt idx="26">
                  <c:v>7.3485600794438929E-3</c:v>
                </c:pt>
                <c:pt idx="27">
                  <c:v>8.3416087388282021E-3</c:v>
                </c:pt>
                <c:pt idx="28">
                  <c:v>9.334657398212513E-3</c:v>
                </c:pt>
                <c:pt idx="29">
                  <c:v>1.1221449851042701E-2</c:v>
                </c:pt>
                <c:pt idx="30">
                  <c:v>1.2711022840119166E-2</c:v>
                </c:pt>
                <c:pt idx="31">
                  <c:v>1.41012909632572E-2</c:v>
                </c:pt>
                <c:pt idx="32">
                  <c:v>1.9563058589870903E-2</c:v>
                </c:pt>
                <c:pt idx="33">
                  <c:v>2.0456802383316784E-2</c:v>
                </c:pt>
                <c:pt idx="34">
                  <c:v>2.5024826216484608E-2</c:v>
                </c:pt>
                <c:pt idx="35">
                  <c:v>2.6117179741807349E-2</c:v>
                </c:pt>
                <c:pt idx="36">
                  <c:v>3.128103277060576E-2</c:v>
                </c:pt>
                <c:pt idx="37">
                  <c:v>3.5849056603773584E-2</c:v>
                </c:pt>
                <c:pt idx="38">
                  <c:v>4.0516385302879841E-2</c:v>
                </c:pt>
                <c:pt idx="39">
                  <c:v>4.736842105263158E-2</c:v>
                </c:pt>
                <c:pt idx="40">
                  <c:v>5.2830188679245285E-2</c:v>
                </c:pt>
                <c:pt idx="41">
                  <c:v>6.5243296921549163E-2</c:v>
                </c:pt>
                <c:pt idx="42">
                  <c:v>7.6365441906653425E-2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4-4000-90ED-0168FE17ABCB}"/>
            </c:ext>
          </c:extLst>
        </c:ser>
        <c:ser>
          <c:idx val="1"/>
          <c:order val="1"/>
          <c:tx>
            <c:strRef>
              <c:f>Data!$BJ$9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Data!$BH$10:$BH$52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Data!$BJ$10:$BJ$52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2.6094648385670056E-2</c:v>
                </c:pt>
                <c:pt idx="7">
                  <c:v>0</c:v>
                </c:pt>
                <c:pt idx="8">
                  <c:v>1.4742739200943535E-4</c:v>
                </c:pt>
                <c:pt idx="9">
                  <c:v>3.3760872770160696E-2</c:v>
                </c:pt>
                <c:pt idx="10">
                  <c:v>0</c:v>
                </c:pt>
                <c:pt idx="11">
                  <c:v>6.1919504643962852E-3</c:v>
                </c:pt>
                <c:pt idx="12">
                  <c:v>0</c:v>
                </c:pt>
                <c:pt idx="13">
                  <c:v>5.8970956803774141E-4</c:v>
                </c:pt>
                <c:pt idx="14">
                  <c:v>1.4742739200943535E-4</c:v>
                </c:pt>
                <c:pt idx="15">
                  <c:v>0</c:v>
                </c:pt>
                <c:pt idx="16">
                  <c:v>6.4868052484151556E-3</c:v>
                </c:pt>
                <c:pt idx="17">
                  <c:v>0</c:v>
                </c:pt>
                <c:pt idx="18">
                  <c:v>4.4228217602830609E-4</c:v>
                </c:pt>
                <c:pt idx="19">
                  <c:v>0</c:v>
                </c:pt>
                <c:pt idx="20">
                  <c:v>0</c:v>
                </c:pt>
                <c:pt idx="21">
                  <c:v>3.2434026242075778E-3</c:v>
                </c:pt>
                <c:pt idx="22">
                  <c:v>4.4228217602830609E-4</c:v>
                </c:pt>
                <c:pt idx="23">
                  <c:v>1.6217013121037889E-3</c:v>
                </c:pt>
                <c:pt idx="24">
                  <c:v>1.4742739200943535E-4</c:v>
                </c:pt>
                <c:pt idx="25">
                  <c:v>2.0639834881320948E-3</c:v>
                </c:pt>
                <c:pt idx="26">
                  <c:v>5.8970956803774141E-4</c:v>
                </c:pt>
                <c:pt idx="27">
                  <c:v>9.5827804806132982E-3</c:v>
                </c:pt>
                <c:pt idx="28">
                  <c:v>3.6856848002358839E-3</c:v>
                </c:pt>
                <c:pt idx="29">
                  <c:v>1.2089046144773699E-2</c:v>
                </c:pt>
                <c:pt idx="30">
                  <c:v>4.7176765443019313E-3</c:v>
                </c:pt>
                <c:pt idx="31">
                  <c:v>1.1499336576735958E-2</c:v>
                </c:pt>
                <c:pt idx="32">
                  <c:v>4.1279669762641896E-3</c:v>
                </c:pt>
                <c:pt idx="33">
                  <c:v>6.6342326404245913E-3</c:v>
                </c:pt>
                <c:pt idx="34">
                  <c:v>5.7496682883679791E-3</c:v>
                </c:pt>
                <c:pt idx="35">
                  <c:v>1.1204481792717087E-2</c:v>
                </c:pt>
                <c:pt idx="36">
                  <c:v>7.3713696004717674E-4</c:v>
                </c:pt>
                <c:pt idx="37">
                  <c:v>2.6536930561698365E-3</c:v>
                </c:pt>
                <c:pt idx="38">
                  <c:v>8.8456435205661217E-4</c:v>
                </c:pt>
                <c:pt idx="39">
                  <c:v>0</c:v>
                </c:pt>
                <c:pt idx="40">
                  <c:v>2.8895768833849329E-2</c:v>
                </c:pt>
                <c:pt idx="41">
                  <c:v>1.6511867905056758E-2</c:v>
                </c:pt>
                <c:pt idx="42">
                  <c:v>0.29765590446704998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4-4000-90ED-0168FE17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30000000000000004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Data!$BN$9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Data!$BM$10:$BM$52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Data!$BN$10:$BN$52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9.6339113680154144E-5</c:v>
                </c:pt>
                <c:pt idx="4">
                  <c:v>1.9267822736030829E-4</c:v>
                </c:pt>
                <c:pt idx="5">
                  <c:v>1.9267822736030829E-4</c:v>
                </c:pt>
                <c:pt idx="6">
                  <c:v>2.8901734104046245E-4</c:v>
                </c:pt>
                <c:pt idx="7">
                  <c:v>3.8535645472061658E-4</c:v>
                </c:pt>
                <c:pt idx="8">
                  <c:v>3.8535645472061658E-4</c:v>
                </c:pt>
                <c:pt idx="9">
                  <c:v>3.8535645472061658E-4</c:v>
                </c:pt>
                <c:pt idx="10">
                  <c:v>6.7437379576107902E-4</c:v>
                </c:pt>
                <c:pt idx="11">
                  <c:v>6.7437379576107902E-4</c:v>
                </c:pt>
                <c:pt idx="12">
                  <c:v>7.7071290944123315E-4</c:v>
                </c:pt>
                <c:pt idx="13">
                  <c:v>8.6705202312138728E-4</c:v>
                </c:pt>
                <c:pt idx="14">
                  <c:v>9.6339113680154141E-4</c:v>
                </c:pt>
                <c:pt idx="15">
                  <c:v>9.6339113680154141E-4</c:v>
                </c:pt>
                <c:pt idx="16">
                  <c:v>1.0597302504816955E-3</c:v>
                </c:pt>
                <c:pt idx="17">
                  <c:v>1.348747591522158E-3</c:v>
                </c:pt>
                <c:pt idx="18">
                  <c:v>1.348747591522158E-3</c:v>
                </c:pt>
                <c:pt idx="19">
                  <c:v>1.5414258188824663E-3</c:v>
                </c:pt>
                <c:pt idx="20">
                  <c:v>1.7341040462427746E-3</c:v>
                </c:pt>
                <c:pt idx="21">
                  <c:v>1.9267822736030828E-3</c:v>
                </c:pt>
                <c:pt idx="22">
                  <c:v>2.1194605009633911E-3</c:v>
                </c:pt>
                <c:pt idx="23">
                  <c:v>4.8169556840077067E-3</c:v>
                </c:pt>
                <c:pt idx="24">
                  <c:v>5.9730250481695567E-3</c:v>
                </c:pt>
                <c:pt idx="25">
                  <c:v>6.262042389210019E-3</c:v>
                </c:pt>
                <c:pt idx="26">
                  <c:v>7.418111753371869E-3</c:v>
                </c:pt>
                <c:pt idx="27">
                  <c:v>7.8998073217726398E-3</c:v>
                </c:pt>
                <c:pt idx="28">
                  <c:v>1.0308285163776493E-2</c:v>
                </c:pt>
                <c:pt idx="29">
                  <c:v>1.2716763005780347E-2</c:v>
                </c:pt>
                <c:pt idx="30">
                  <c:v>1.28131021194605E-2</c:v>
                </c:pt>
                <c:pt idx="31">
                  <c:v>1.5992292870905589E-2</c:v>
                </c:pt>
                <c:pt idx="32">
                  <c:v>1.6281310211946051E-2</c:v>
                </c:pt>
                <c:pt idx="33">
                  <c:v>2.2832369942196531E-2</c:v>
                </c:pt>
                <c:pt idx="34">
                  <c:v>2.3795761078998074E-2</c:v>
                </c:pt>
                <c:pt idx="35">
                  <c:v>2.9190751445086704E-2</c:v>
                </c:pt>
                <c:pt idx="36">
                  <c:v>3.4585741811175338E-2</c:v>
                </c:pt>
                <c:pt idx="37">
                  <c:v>3.5260115606936419E-2</c:v>
                </c:pt>
                <c:pt idx="38">
                  <c:v>4.2196531791907514E-2</c:v>
                </c:pt>
                <c:pt idx="39">
                  <c:v>4.4990366088631988E-2</c:v>
                </c:pt>
                <c:pt idx="40">
                  <c:v>5.1156069364161852E-2</c:v>
                </c:pt>
                <c:pt idx="41">
                  <c:v>7.7552986512524083E-2</c:v>
                </c:pt>
                <c:pt idx="42">
                  <c:v>8.5452793834296728E-2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1-4F1B-8452-52137CBC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9.0000000000000024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Data!$BN$9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Data!$BM$10:$BM$52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Data!$BN$10:$BN$52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9.6339113680154144E-5</c:v>
                </c:pt>
                <c:pt idx="4">
                  <c:v>1.9267822736030829E-4</c:v>
                </c:pt>
                <c:pt idx="5">
                  <c:v>1.9267822736030829E-4</c:v>
                </c:pt>
                <c:pt idx="6">
                  <c:v>2.8901734104046245E-4</c:v>
                </c:pt>
                <c:pt idx="7">
                  <c:v>3.8535645472061658E-4</c:v>
                </c:pt>
                <c:pt idx="8">
                  <c:v>3.8535645472061658E-4</c:v>
                </c:pt>
                <c:pt idx="9">
                  <c:v>3.8535645472061658E-4</c:v>
                </c:pt>
                <c:pt idx="10">
                  <c:v>6.7437379576107902E-4</c:v>
                </c:pt>
                <c:pt idx="11">
                  <c:v>6.7437379576107902E-4</c:v>
                </c:pt>
                <c:pt idx="12">
                  <c:v>7.7071290944123315E-4</c:v>
                </c:pt>
                <c:pt idx="13">
                  <c:v>8.6705202312138728E-4</c:v>
                </c:pt>
                <c:pt idx="14">
                  <c:v>9.6339113680154141E-4</c:v>
                </c:pt>
                <c:pt idx="15">
                  <c:v>9.6339113680154141E-4</c:v>
                </c:pt>
                <c:pt idx="16">
                  <c:v>1.0597302504816955E-3</c:v>
                </c:pt>
                <c:pt idx="17">
                  <c:v>1.348747591522158E-3</c:v>
                </c:pt>
                <c:pt idx="18">
                  <c:v>1.348747591522158E-3</c:v>
                </c:pt>
                <c:pt idx="19">
                  <c:v>1.5414258188824663E-3</c:v>
                </c:pt>
                <c:pt idx="20">
                  <c:v>1.7341040462427746E-3</c:v>
                </c:pt>
                <c:pt idx="21">
                  <c:v>1.9267822736030828E-3</c:v>
                </c:pt>
                <c:pt idx="22">
                  <c:v>2.1194605009633911E-3</c:v>
                </c:pt>
                <c:pt idx="23">
                  <c:v>4.8169556840077067E-3</c:v>
                </c:pt>
                <c:pt idx="24">
                  <c:v>5.9730250481695567E-3</c:v>
                </c:pt>
                <c:pt idx="25">
                  <c:v>6.262042389210019E-3</c:v>
                </c:pt>
                <c:pt idx="26">
                  <c:v>7.418111753371869E-3</c:v>
                </c:pt>
                <c:pt idx="27">
                  <c:v>7.8998073217726398E-3</c:v>
                </c:pt>
                <c:pt idx="28">
                  <c:v>1.0308285163776493E-2</c:v>
                </c:pt>
                <c:pt idx="29">
                  <c:v>1.2716763005780347E-2</c:v>
                </c:pt>
                <c:pt idx="30">
                  <c:v>1.28131021194605E-2</c:v>
                </c:pt>
                <c:pt idx="31">
                  <c:v>1.5992292870905589E-2</c:v>
                </c:pt>
                <c:pt idx="32">
                  <c:v>1.6281310211946051E-2</c:v>
                </c:pt>
                <c:pt idx="33">
                  <c:v>2.2832369942196531E-2</c:v>
                </c:pt>
                <c:pt idx="34">
                  <c:v>2.3795761078998074E-2</c:v>
                </c:pt>
                <c:pt idx="35">
                  <c:v>2.9190751445086704E-2</c:v>
                </c:pt>
                <c:pt idx="36">
                  <c:v>3.4585741811175338E-2</c:v>
                </c:pt>
                <c:pt idx="37">
                  <c:v>3.5260115606936419E-2</c:v>
                </c:pt>
                <c:pt idx="38">
                  <c:v>4.2196531791907514E-2</c:v>
                </c:pt>
                <c:pt idx="39">
                  <c:v>4.4990366088631988E-2</c:v>
                </c:pt>
                <c:pt idx="40">
                  <c:v>5.1156069364161852E-2</c:v>
                </c:pt>
                <c:pt idx="41">
                  <c:v>7.7552986512524083E-2</c:v>
                </c:pt>
                <c:pt idx="42">
                  <c:v>8.5452793834296728E-2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A-41E5-AD2B-F59AA020D52F}"/>
            </c:ext>
          </c:extLst>
        </c:ser>
        <c:ser>
          <c:idx val="1"/>
          <c:order val="1"/>
          <c:tx>
            <c:strRef>
              <c:f>Data!$BO$9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Data!$BM$10:$BM$52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Data!$BO$10:$BO$52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1.7140898183064793E-4</c:v>
                </c:pt>
                <c:pt idx="5">
                  <c:v>1.7140898183064793E-4</c:v>
                </c:pt>
                <c:pt idx="6">
                  <c:v>0</c:v>
                </c:pt>
                <c:pt idx="7">
                  <c:v>1.1655810764484058E-2</c:v>
                </c:pt>
                <c:pt idx="8">
                  <c:v>1.0284538909838875E-3</c:v>
                </c:pt>
                <c:pt idx="9">
                  <c:v>6.5135413095646208E-3</c:v>
                </c:pt>
                <c:pt idx="10">
                  <c:v>0</c:v>
                </c:pt>
                <c:pt idx="11">
                  <c:v>0</c:v>
                </c:pt>
                <c:pt idx="12">
                  <c:v>3.4281796366129587E-4</c:v>
                </c:pt>
                <c:pt idx="13">
                  <c:v>5.1422694549194375E-4</c:v>
                </c:pt>
                <c:pt idx="14">
                  <c:v>2.6225574220089132E-2</c:v>
                </c:pt>
                <c:pt idx="15">
                  <c:v>3.4281796366129587E-4</c:v>
                </c:pt>
                <c:pt idx="16">
                  <c:v>3.4281796366129587E-4</c:v>
                </c:pt>
                <c:pt idx="17">
                  <c:v>0</c:v>
                </c:pt>
                <c:pt idx="18">
                  <c:v>0</c:v>
                </c:pt>
                <c:pt idx="19">
                  <c:v>9.598902982516283E-3</c:v>
                </c:pt>
                <c:pt idx="20">
                  <c:v>8.5704490915323962E-4</c:v>
                </c:pt>
                <c:pt idx="21">
                  <c:v>8.5704490915323962E-4</c:v>
                </c:pt>
                <c:pt idx="22">
                  <c:v>1.5426808364758314E-2</c:v>
                </c:pt>
                <c:pt idx="23">
                  <c:v>1.7140898183064793E-4</c:v>
                </c:pt>
                <c:pt idx="24">
                  <c:v>3.4281796366129587E-4</c:v>
                </c:pt>
                <c:pt idx="25">
                  <c:v>4.2852245457661985E-3</c:v>
                </c:pt>
                <c:pt idx="26">
                  <c:v>1.0284538909838875E-3</c:v>
                </c:pt>
                <c:pt idx="27">
                  <c:v>2.5711347274597189E-3</c:v>
                </c:pt>
                <c:pt idx="28">
                  <c:v>6.8563592732259174E-4</c:v>
                </c:pt>
                <c:pt idx="29">
                  <c:v>8.5704490915323962E-4</c:v>
                </c:pt>
                <c:pt idx="30">
                  <c:v>3.2567706547823104E-3</c:v>
                </c:pt>
                <c:pt idx="31">
                  <c:v>9.7703119643469324E-3</c:v>
                </c:pt>
                <c:pt idx="32">
                  <c:v>5.4850874185807339E-3</c:v>
                </c:pt>
                <c:pt idx="33">
                  <c:v>1.4569763455605074E-2</c:v>
                </c:pt>
                <c:pt idx="34">
                  <c:v>1.7997943092218031E-2</c:v>
                </c:pt>
                <c:pt idx="35">
                  <c:v>8.3990401097017477E-3</c:v>
                </c:pt>
                <c:pt idx="36">
                  <c:v>5.1422694549194375E-4</c:v>
                </c:pt>
                <c:pt idx="37">
                  <c:v>2.3997257456290708E-3</c:v>
                </c:pt>
                <c:pt idx="38">
                  <c:v>1.8854988001371271E-3</c:v>
                </c:pt>
                <c:pt idx="39">
                  <c:v>3.7709976002742542E-3</c:v>
                </c:pt>
                <c:pt idx="40">
                  <c:v>4.8508741858073363E-2</c:v>
                </c:pt>
                <c:pt idx="41">
                  <c:v>1.5426808364758314E-2</c:v>
                </c:pt>
                <c:pt idx="42">
                  <c:v>0.13575591360987316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A-41E5-AD2B-F59AA020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4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Data!$BS$9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Data!$BR$10:$BR$52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Data!$BS$10:$BS$52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9.6814793300416309E-5</c:v>
                </c:pt>
                <c:pt idx="5">
                  <c:v>9.6814793300416309E-5</c:v>
                </c:pt>
                <c:pt idx="6">
                  <c:v>1.9362958660083262E-4</c:v>
                </c:pt>
                <c:pt idx="7">
                  <c:v>1.9362958660083262E-4</c:v>
                </c:pt>
                <c:pt idx="8">
                  <c:v>3.8725917320166524E-4</c:v>
                </c:pt>
                <c:pt idx="9">
                  <c:v>4.840739665020815E-4</c:v>
                </c:pt>
                <c:pt idx="10">
                  <c:v>4.840739665020815E-4</c:v>
                </c:pt>
                <c:pt idx="11">
                  <c:v>8.7133313970374669E-4</c:v>
                </c:pt>
                <c:pt idx="12">
                  <c:v>9.6814793300416301E-4</c:v>
                </c:pt>
                <c:pt idx="13">
                  <c:v>1.0649627263045794E-3</c:v>
                </c:pt>
                <c:pt idx="14">
                  <c:v>1.0649627263045794E-3</c:v>
                </c:pt>
                <c:pt idx="15">
                  <c:v>1.4522218995062445E-3</c:v>
                </c:pt>
                <c:pt idx="16">
                  <c:v>1.4522218995062445E-3</c:v>
                </c:pt>
                <c:pt idx="17">
                  <c:v>1.4522218995062445E-3</c:v>
                </c:pt>
                <c:pt idx="18">
                  <c:v>1.5490366928066609E-3</c:v>
                </c:pt>
                <c:pt idx="19">
                  <c:v>2.2267402459095749E-3</c:v>
                </c:pt>
                <c:pt idx="20">
                  <c:v>2.2267402459095749E-3</c:v>
                </c:pt>
                <c:pt idx="21">
                  <c:v>2.6139994191112402E-3</c:v>
                </c:pt>
                <c:pt idx="22">
                  <c:v>2.7108142124116566E-3</c:v>
                </c:pt>
                <c:pt idx="23">
                  <c:v>4.5502952851195662E-3</c:v>
                </c:pt>
                <c:pt idx="24">
                  <c:v>5.9057023913253945E-3</c:v>
                </c:pt>
                <c:pt idx="25">
                  <c:v>8.0356278439345525E-3</c:v>
                </c:pt>
                <c:pt idx="26">
                  <c:v>9.1974053635395497E-3</c:v>
                </c:pt>
                <c:pt idx="27">
                  <c:v>9.7782941233420465E-3</c:v>
                </c:pt>
                <c:pt idx="28">
                  <c:v>1.0552812469745376E-2</c:v>
                </c:pt>
                <c:pt idx="29">
                  <c:v>1.0649627263045794E-2</c:v>
                </c:pt>
                <c:pt idx="30">
                  <c:v>1.0746442056346209E-2</c:v>
                </c:pt>
                <c:pt idx="31">
                  <c:v>1.1327330816148708E-2</c:v>
                </c:pt>
                <c:pt idx="32">
                  <c:v>1.3166811888856617E-2</c:v>
                </c:pt>
                <c:pt idx="33">
                  <c:v>3.0399845096330719E-2</c:v>
                </c:pt>
                <c:pt idx="34">
                  <c:v>3.0980733856133216E-2</c:v>
                </c:pt>
                <c:pt idx="35">
                  <c:v>3.1174363442734051E-2</c:v>
                </c:pt>
                <c:pt idx="36">
                  <c:v>3.1561622615935717E-2</c:v>
                </c:pt>
                <c:pt idx="37">
                  <c:v>3.2045696582437798E-2</c:v>
                </c:pt>
                <c:pt idx="38">
                  <c:v>3.3401103688643623E-2</c:v>
                </c:pt>
                <c:pt idx="39">
                  <c:v>3.3594733275244461E-2</c:v>
                </c:pt>
                <c:pt idx="40">
                  <c:v>3.9016361700067767E-2</c:v>
                </c:pt>
                <c:pt idx="41">
                  <c:v>6.6124503824184333E-2</c:v>
                </c:pt>
                <c:pt idx="42">
                  <c:v>8.4519314551263436E-2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4-44D5-8430-0A3070E1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9.0000000000000024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Data!$BS$9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Data!$BR$10:$BR$52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Data!$BS$10:$BS$52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9.6814793300416309E-5</c:v>
                </c:pt>
                <c:pt idx="5">
                  <c:v>9.6814793300416309E-5</c:v>
                </c:pt>
                <c:pt idx="6">
                  <c:v>1.9362958660083262E-4</c:v>
                </c:pt>
                <c:pt idx="7">
                  <c:v>1.9362958660083262E-4</c:v>
                </c:pt>
                <c:pt idx="8">
                  <c:v>3.8725917320166524E-4</c:v>
                </c:pt>
                <c:pt idx="9">
                  <c:v>4.840739665020815E-4</c:v>
                </c:pt>
                <c:pt idx="10">
                  <c:v>4.840739665020815E-4</c:v>
                </c:pt>
                <c:pt idx="11">
                  <c:v>8.7133313970374669E-4</c:v>
                </c:pt>
                <c:pt idx="12">
                  <c:v>9.6814793300416301E-4</c:v>
                </c:pt>
                <c:pt idx="13">
                  <c:v>1.0649627263045794E-3</c:v>
                </c:pt>
                <c:pt idx="14">
                  <c:v>1.0649627263045794E-3</c:v>
                </c:pt>
                <c:pt idx="15">
                  <c:v>1.4522218995062445E-3</c:v>
                </c:pt>
                <c:pt idx="16">
                  <c:v>1.4522218995062445E-3</c:v>
                </c:pt>
                <c:pt idx="17">
                  <c:v>1.4522218995062445E-3</c:v>
                </c:pt>
                <c:pt idx="18">
                  <c:v>1.5490366928066609E-3</c:v>
                </c:pt>
                <c:pt idx="19">
                  <c:v>2.2267402459095749E-3</c:v>
                </c:pt>
                <c:pt idx="20">
                  <c:v>2.2267402459095749E-3</c:v>
                </c:pt>
                <c:pt idx="21">
                  <c:v>2.6139994191112402E-3</c:v>
                </c:pt>
                <c:pt idx="22">
                  <c:v>2.7108142124116566E-3</c:v>
                </c:pt>
                <c:pt idx="23">
                  <c:v>4.5502952851195662E-3</c:v>
                </c:pt>
                <c:pt idx="24">
                  <c:v>5.9057023913253945E-3</c:v>
                </c:pt>
                <c:pt idx="25">
                  <c:v>8.0356278439345525E-3</c:v>
                </c:pt>
                <c:pt idx="26">
                  <c:v>9.1974053635395497E-3</c:v>
                </c:pt>
                <c:pt idx="27">
                  <c:v>9.7782941233420465E-3</c:v>
                </c:pt>
                <c:pt idx="28">
                  <c:v>1.0552812469745376E-2</c:v>
                </c:pt>
                <c:pt idx="29">
                  <c:v>1.0649627263045794E-2</c:v>
                </c:pt>
                <c:pt idx="30">
                  <c:v>1.0746442056346209E-2</c:v>
                </c:pt>
                <c:pt idx="31">
                  <c:v>1.1327330816148708E-2</c:v>
                </c:pt>
                <c:pt idx="32">
                  <c:v>1.3166811888856617E-2</c:v>
                </c:pt>
                <c:pt idx="33">
                  <c:v>3.0399845096330719E-2</c:v>
                </c:pt>
                <c:pt idx="34">
                  <c:v>3.0980733856133216E-2</c:v>
                </c:pt>
                <c:pt idx="35">
                  <c:v>3.1174363442734051E-2</c:v>
                </c:pt>
                <c:pt idx="36">
                  <c:v>3.1561622615935717E-2</c:v>
                </c:pt>
                <c:pt idx="37">
                  <c:v>3.2045696582437798E-2</c:v>
                </c:pt>
                <c:pt idx="38">
                  <c:v>3.3401103688643623E-2</c:v>
                </c:pt>
                <c:pt idx="39">
                  <c:v>3.3594733275244461E-2</c:v>
                </c:pt>
                <c:pt idx="40">
                  <c:v>3.9016361700067767E-2</c:v>
                </c:pt>
                <c:pt idx="41">
                  <c:v>6.6124503824184333E-2</c:v>
                </c:pt>
                <c:pt idx="42">
                  <c:v>8.4519314551263436E-2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8-49C9-8775-011DB69179B9}"/>
            </c:ext>
          </c:extLst>
        </c:ser>
        <c:ser>
          <c:idx val="1"/>
          <c:order val="1"/>
          <c:tx>
            <c:strRef>
              <c:f>Data!$BT$9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Data!$BR$10:$BR$52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Data!$BT$10:$BT$52</c:f>
              <c:numCache>
                <c:formatCode>0.0%</c:formatCode>
                <c:ptCount val="43"/>
                <c:pt idx="0">
                  <c:v>0</c:v>
                </c:pt>
                <c:pt idx="1">
                  <c:v>1.4391077531930203E-3</c:v>
                </c:pt>
                <c:pt idx="2">
                  <c:v>0</c:v>
                </c:pt>
                <c:pt idx="3">
                  <c:v>5.3966540744738263E-4</c:v>
                </c:pt>
                <c:pt idx="4">
                  <c:v>2.4105054865983092E-2</c:v>
                </c:pt>
                <c:pt idx="5">
                  <c:v>0</c:v>
                </c:pt>
                <c:pt idx="6">
                  <c:v>4.317323259579061E-3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1.7988846914912754E-4</c:v>
                </c:pt>
                <c:pt idx="11">
                  <c:v>8.9944234574563771E-4</c:v>
                </c:pt>
                <c:pt idx="12">
                  <c:v>1.7988846914912754E-4</c:v>
                </c:pt>
                <c:pt idx="13">
                  <c:v>8.9944234574563771E-4</c:v>
                </c:pt>
                <c:pt idx="14">
                  <c:v>0</c:v>
                </c:pt>
                <c:pt idx="15">
                  <c:v>2.0147508544702285E-2</c:v>
                </c:pt>
                <c:pt idx="16">
                  <c:v>0</c:v>
                </c:pt>
                <c:pt idx="17">
                  <c:v>3.5977693829825508E-4</c:v>
                </c:pt>
                <c:pt idx="18">
                  <c:v>3.5977693829825508E-4</c:v>
                </c:pt>
                <c:pt idx="19">
                  <c:v>0</c:v>
                </c:pt>
                <c:pt idx="20">
                  <c:v>1.0613419679798525E-2</c:v>
                </c:pt>
                <c:pt idx="21">
                  <c:v>0</c:v>
                </c:pt>
                <c:pt idx="22">
                  <c:v>1.2592192840438928E-3</c:v>
                </c:pt>
                <c:pt idx="23">
                  <c:v>1.4750854470228458E-2</c:v>
                </c:pt>
                <c:pt idx="24">
                  <c:v>1.2592192840438928E-3</c:v>
                </c:pt>
                <c:pt idx="25">
                  <c:v>1.7988846914912754E-4</c:v>
                </c:pt>
                <c:pt idx="26">
                  <c:v>1.0793308148947653E-3</c:v>
                </c:pt>
                <c:pt idx="27">
                  <c:v>1.7988846914912754E-3</c:v>
                </c:pt>
                <c:pt idx="28">
                  <c:v>1.4391077531930203E-3</c:v>
                </c:pt>
                <c:pt idx="29">
                  <c:v>3.5977693829825508E-3</c:v>
                </c:pt>
                <c:pt idx="30">
                  <c:v>1.3491635186184566E-2</c:v>
                </c:pt>
                <c:pt idx="31">
                  <c:v>1.6189962223421479E-3</c:v>
                </c:pt>
                <c:pt idx="32">
                  <c:v>4.6771001978773161E-3</c:v>
                </c:pt>
                <c:pt idx="33">
                  <c:v>1.8528512322360136E-2</c:v>
                </c:pt>
                <c:pt idx="34">
                  <c:v>2.6983270372369131E-3</c:v>
                </c:pt>
                <c:pt idx="35">
                  <c:v>1.0793308148947653E-3</c:v>
                </c:pt>
                <c:pt idx="36">
                  <c:v>3.9575463212808059E-3</c:v>
                </c:pt>
                <c:pt idx="37">
                  <c:v>4.8569886670264432E-3</c:v>
                </c:pt>
                <c:pt idx="38">
                  <c:v>1.097319661809678E-2</c:v>
                </c:pt>
                <c:pt idx="39">
                  <c:v>1.169275049469329E-2</c:v>
                </c:pt>
                <c:pt idx="40">
                  <c:v>4.6771001978773159E-2</c:v>
                </c:pt>
                <c:pt idx="41">
                  <c:v>0.12268393595970498</c:v>
                </c:pt>
                <c:pt idx="42">
                  <c:v>1.4031300593631947E-2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8-49C9-8775-011DB691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Data!$BX$9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Data!$BW$10:$BW$52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Data!$BX$10:$BX$52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1.2851818532322323E-4</c:v>
                </c:pt>
                <c:pt idx="4">
                  <c:v>2.5703637064644646E-4</c:v>
                </c:pt>
                <c:pt idx="5">
                  <c:v>3.8555455596966969E-4</c:v>
                </c:pt>
                <c:pt idx="6">
                  <c:v>5.1407274129289292E-4</c:v>
                </c:pt>
                <c:pt idx="7">
                  <c:v>5.1407274129289292E-4</c:v>
                </c:pt>
                <c:pt idx="8">
                  <c:v>5.1407274129289292E-4</c:v>
                </c:pt>
                <c:pt idx="9">
                  <c:v>5.1407274129289292E-4</c:v>
                </c:pt>
                <c:pt idx="10">
                  <c:v>5.1407274129289292E-4</c:v>
                </c:pt>
                <c:pt idx="11">
                  <c:v>6.4259092661611615E-4</c:v>
                </c:pt>
                <c:pt idx="12">
                  <c:v>6.4259092661611615E-4</c:v>
                </c:pt>
                <c:pt idx="13">
                  <c:v>1.0281454825857858E-3</c:v>
                </c:pt>
                <c:pt idx="14">
                  <c:v>1.2851818532322323E-3</c:v>
                </c:pt>
                <c:pt idx="15">
                  <c:v>1.9277727798483486E-3</c:v>
                </c:pt>
                <c:pt idx="16">
                  <c:v>2.0562909651715717E-3</c:v>
                </c:pt>
                <c:pt idx="17">
                  <c:v>2.1848091504947948E-3</c:v>
                </c:pt>
                <c:pt idx="18">
                  <c:v>2.1848091504947948E-3</c:v>
                </c:pt>
                <c:pt idx="19">
                  <c:v>3.3414728184038042E-3</c:v>
                </c:pt>
                <c:pt idx="20">
                  <c:v>3.5985091890502505E-3</c:v>
                </c:pt>
                <c:pt idx="21">
                  <c:v>3.8555455596966971E-3</c:v>
                </c:pt>
                <c:pt idx="22">
                  <c:v>4.3696183009895896E-3</c:v>
                </c:pt>
                <c:pt idx="23">
                  <c:v>5.3977637835753763E-3</c:v>
                </c:pt>
                <c:pt idx="24">
                  <c:v>6.2973910808379382E-3</c:v>
                </c:pt>
                <c:pt idx="25">
                  <c:v>6.9399820074540547E-3</c:v>
                </c:pt>
                <c:pt idx="26">
                  <c:v>8.8677547873024041E-3</c:v>
                </c:pt>
                <c:pt idx="27">
                  <c:v>8.9962729726256272E-3</c:v>
                </c:pt>
                <c:pt idx="28">
                  <c:v>1.1438118493766868E-2</c:v>
                </c:pt>
                <c:pt idx="29">
                  <c:v>1.5807736794756458E-2</c:v>
                </c:pt>
                <c:pt idx="30">
                  <c:v>1.6193291350726127E-2</c:v>
                </c:pt>
                <c:pt idx="31">
                  <c:v>1.6964400462665466E-2</c:v>
                </c:pt>
                <c:pt idx="32">
                  <c:v>1.8763655057190593E-2</c:v>
                </c:pt>
                <c:pt idx="33">
                  <c:v>2.4804009767382083E-2</c:v>
                </c:pt>
                <c:pt idx="34">
                  <c:v>2.8274000771109111E-2</c:v>
                </c:pt>
                <c:pt idx="35">
                  <c:v>3.09728826628968E-2</c:v>
                </c:pt>
                <c:pt idx="36">
                  <c:v>3.4185837295977378E-2</c:v>
                </c:pt>
                <c:pt idx="37">
                  <c:v>3.9840637450199202E-2</c:v>
                </c:pt>
                <c:pt idx="38">
                  <c:v>4.4595810307158465E-2</c:v>
                </c:pt>
                <c:pt idx="39">
                  <c:v>4.5238401233774581E-2</c:v>
                </c:pt>
                <c:pt idx="40">
                  <c:v>4.8065801310885489E-2</c:v>
                </c:pt>
                <c:pt idx="41">
                  <c:v>7.9552756715075182E-2</c:v>
                </c:pt>
                <c:pt idx="42">
                  <c:v>9.2019020691427839E-2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DA0-AE7E-FBB8F170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Data!$BX$9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Data!$BW$10:$BW$52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Data!$BX$10:$BX$52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1.2851818532322323E-4</c:v>
                </c:pt>
                <c:pt idx="4">
                  <c:v>2.5703637064644646E-4</c:v>
                </c:pt>
                <c:pt idx="5">
                  <c:v>3.8555455596966969E-4</c:v>
                </c:pt>
                <c:pt idx="6">
                  <c:v>5.1407274129289292E-4</c:v>
                </c:pt>
                <c:pt idx="7">
                  <c:v>5.1407274129289292E-4</c:v>
                </c:pt>
                <c:pt idx="8">
                  <c:v>5.1407274129289292E-4</c:v>
                </c:pt>
                <c:pt idx="9">
                  <c:v>5.1407274129289292E-4</c:v>
                </c:pt>
                <c:pt idx="10">
                  <c:v>5.1407274129289292E-4</c:v>
                </c:pt>
                <c:pt idx="11">
                  <c:v>6.4259092661611615E-4</c:v>
                </c:pt>
                <c:pt idx="12">
                  <c:v>6.4259092661611615E-4</c:v>
                </c:pt>
                <c:pt idx="13">
                  <c:v>1.0281454825857858E-3</c:v>
                </c:pt>
                <c:pt idx="14">
                  <c:v>1.2851818532322323E-3</c:v>
                </c:pt>
                <c:pt idx="15">
                  <c:v>1.9277727798483486E-3</c:v>
                </c:pt>
                <c:pt idx="16">
                  <c:v>2.0562909651715717E-3</c:v>
                </c:pt>
                <c:pt idx="17">
                  <c:v>2.1848091504947948E-3</c:v>
                </c:pt>
                <c:pt idx="18">
                  <c:v>2.1848091504947948E-3</c:v>
                </c:pt>
                <c:pt idx="19">
                  <c:v>3.3414728184038042E-3</c:v>
                </c:pt>
                <c:pt idx="20">
                  <c:v>3.5985091890502505E-3</c:v>
                </c:pt>
                <c:pt idx="21">
                  <c:v>3.8555455596966971E-3</c:v>
                </c:pt>
                <c:pt idx="22">
                  <c:v>4.3696183009895896E-3</c:v>
                </c:pt>
                <c:pt idx="23">
                  <c:v>5.3977637835753763E-3</c:v>
                </c:pt>
                <c:pt idx="24">
                  <c:v>6.2973910808379382E-3</c:v>
                </c:pt>
                <c:pt idx="25">
                  <c:v>6.9399820074540547E-3</c:v>
                </c:pt>
                <c:pt idx="26">
                  <c:v>8.8677547873024041E-3</c:v>
                </c:pt>
                <c:pt idx="27">
                  <c:v>8.9962729726256272E-3</c:v>
                </c:pt>
                <c:pt idx="28">
                  <c:v>1.1438118493766868E-2</c:v>
                </c:pt>
                <c:pt idx="29">
                  <c:v>1.5807736794756458E-2</c:v>
                </c:pt>
                <c:pt idx="30">
                  <c:v>1.6193291350726127E-2</c:v>
                </c:pt>
                <c:pt idx="31">
                  <c:v>1.6964400462665466E-2</c:v>
                </c:pt>
                <c:pt idx="32">
                  <c:v>1.8763655057190593E-2</c:v>
                </c:pt>
                <c:pt idx="33">
                  <c:v>2.4804009767382083E-2</c:v>
                </c:pt>
                <c:pt idx="34">
                  <c:v>2.8274000771109111E-2</c:v>
                </c:pt>
                <c:pt idx="35">
                  <c:v>3.09728826628968E-2</c:v>
                </c:pt>
                <c:pt idx="36">
                  <c:v>3.4185837295977378E-2</c:v>
                </c:pt>
                <c:pt idx="37">
                  <c:v>3.9840637450199202E-2</c:v>
                </c:pt>
                <c:pt idx="38">
                  <c:v>4.4595810307158465E-2</c:v>
                </c:pt>
                <c:pt idx="39">
                  <c:v>4.5238401233774581E-2</c:v>
                </c:pt>
                <c:pt idx="40">
                  <c:v>4.8065801310885489E-2</c:v>
                </c:pt>
                <c:pt idx="41">
                  <c:v>7.9552756715075182E-2</c:v>
                </c:pt>
                <c:pt idx="42">
                  <c:v>9.2019020691427839E-2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2EE-B9DA-BF08A7B2D56B}"/>
            </c:ext>
          </c:extLst>
        </c:ser>
        <c:ser>
          <c:idx val="1"/>
          <c:order val="1"/>
          <c:tx>
            <c:strRef>
              <c:f>Data!$BY$9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Data!$BW$10:$BW$52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Data!$BY$10:$BY$52</c:f>
              <c:numCache>
                <c:formatCode>0.0%</c:formatCode>
                <c:ptCount val="43"/>
                <c:pt idx="0">
                  <c:v>0</c:v>
                </c:pt>
                <c:pt idx="1">
                  <c:v>2.3094688221709007E-4</c:v>
                </c:pt>
                <c:pt idx="2">
                  <c:v>2.3094688221709007E-4</c:v>
                </c:pt>
                <c:pt idx="3">
                  <c:v>6.928406466512702E-4</c:v>
                </c:pt>
                <c:pt idx="4">
                  <c:v>6.928406466512702E-4</c:v>
                </c:pt>
                <c:pt idx="5">
                  <c:v>2.3094688221709007E-4</c:v>
                </c:pt>
                <c:pt idx="6">
                  <c:v>4.0877598152424942E-2</c:v>
                </c:pt>
                <c:pt idx="7">
                  <c:v>2.3094688221709007E-4</c:v>
                </c:pt>
                <c:pt idx="8">
                  <c:v>0</c:v>
                </c:pt>
                <c:pt idx="9">
                  <c:v>1.1547344110854503E-3</c:v>
                </c:pt>
                <c:pt idx="10">
                  <c:v>0</c:v>
                </c:pt>
                <c:pt idx="11">
                  <c:v>1.5011547344110854E-2</c:v>
                </c:pt>
                <c:pt idx="12">
                  <c:v>2.3094688221709007E-4</c:v>
                </c:pt>
                <c:pt idx="13">
                  <c:v>0</c:v>
                </c:pt>
                <c:pt idx="14">
                  <c:v>1.7782909930715934E-2</c:v>
                </c:pt>
                <c:pt idx="15">
                  <c:v>0</c:v>
                </c:pt>
                <c:pt idx="16">
                  <c:v>0</c:v>
                </c:pt>
                <c:pt idx="17">
                  <c:v>4.6189376443418013E-4</c:v>
                </c:pt>
                <c:pt idx="18">
                  <c:v>1.6166281755196305E-3</c:v>
                </c:pt>
                <c:pt idx="19">
                  <c:v>2.1709006928406466E-2</c:v>
                </c:pt>
                <c:pt idx="20">
                  <c:v>1.8475750577367205E-3</c:v>
                </c:pt>
                <c:pt idx="21">
                  <c:v>8.3140877598152432E-3</c:v>
                </c:pt>
                <c:pt idx="22">
                  <c:v>0</c:v>
                </c:pt>
                <c:pt idx="23">
                  <c:v>6.928406466512702E-4</c:v>
                </c:pt>
                <c:pt idx="24">
                  <c:v>1.1547344110854503E-3</c:v>
                </c:pt>
                <c:pt idx="25">
                  <c:v>3.2332563510392609E-3</c:v>
                </c:pt>
                <c:pt idx="26">
                  <c:v>2.3094688221709007E-4</c:v>
                </c:pt>
                <c:pt idx="27">
                  <c:v>1.1547344110854503E-3</c:v>
                </c:pt>
                <c:pt idx="28">
                  <c:v>5.7736720554272519E-3</c:v>
                </c:pt>
                <c:pt idx="29">
                  <c:v>1.7321016166281754E-2</c:v>
                </c:pt>
                <c:pt idx="30">
                  <c:v>1.1547344110854503E-3</c:v>
                </c:pt>
                <c:pt idx="31">
                  <c:v>6.0046189376443421E-3</c:v>
                </c:pt>
                <c:pt idx="32">
                  <c:v>6.0046189376443421E-3</c:v>
                </c:pt>
                <c:pt idx="33">
                  <c:v>3.9260969976905313E-3</c:v>
                </c:pt>
                <c:pt idx="34">
                  <c:v>1.4780600461893764E-2</c:v>
                </c:pt>
                <c:pt idx="35">
                  <c:v>1.2471131639722863E-2</c:v>
                </c:pt>
                <c:pt idx="36">
                  <c:v>0</c:v>
                </c:pt>
                <c:pt idx="37">
                  <c:v>4.6189376443418013E-3</c:v>
                </c:pt>
                <c:pt idx="38">
                  <c:v>5.5427251732101616E-3</c:v>
                </c:pt>
                <c:pt idx="39">
                  <c:v>1.9630484988452657E-2</c:v>
                </c:pt>
                <c:pt idx="40">
                  <c:v>8.6605080831408776E-2</c:v>
                </c:pt>
                <c:pt idx="41">
                  <c:v>0.1048498845265589</c:v>
                </c:pt>
                <c:pt idx="42">
                  <c:v>2.1478060046189375E-2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8-42EE-B9DA-BF08A7B2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inden for dyretransport på totalt antal kontrollerede lastbiler, vogntog og særtransporter efter nationalitet </a:t>
            </a:r>
          </a:p>
        </c:rich>
      </c:tx>
      <c:layout>
        <c:manualLayout>
          <c:xMode val="edge"/>
          <c:yMode val="edge"/>
          <c:x val="0.16966043019870411"/>
          <c:y val="2.08656288088624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78436177804049"/>
          <c:y val="0.12569845967243695"/>
          <c:w val="0.82923891537935135"/>
          <c:h val="0.702260570501811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Data!$CD$9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Data!$CB$10:$CC$23</c:f>
              <c:multiLvlStrCache>
                <c:ptCount val="14"/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Dyretransport, overtrådt regler om dokumenter</c:v>
                  </c:pt>
                  <c:pt idx="7">
                    <c:v>Dyretransport, overtrådt regler om velfærd</c:v>
                  </c:pt>
                </c:lvl>
              </c:multiLvlStrCache>
            </c:multiLvlStrRef>
          </c:cat>
          <c:val>
            <c:numRef>
              <c:f>Data!$CD$10:$CD$23</c:f>
              <c:numCache>
                <c:formatCode>0.0%</c:formatCode>
                <c:ptCount val="14"/>
                <c:pt idx="0">
                  <c:v>1.0769074469165904E-2</c:v>
                </c:pt>
                <c:pt idx="1">
                  <c:v>1.3902486782847072E-2</c:v>
                </c:pt>
                <c:pt idx="2">
                  <c:v>1.2431480031323414E-2</c:v>
                </c:pt>
                <c:pt idx="3">
                  <c:v>5.263157894736842E-3</c:v>
                </c:pt>
                <c:pt idx="4">
                  <c:v>9.0558766859344889E-3</c:v>
                </c:pt>
                <c:pt idx="5">
                  <c:v>4.6471100784199826E-3</c:v>
                </c:pt>
                <c:pt idx="6">
                  <c:v>1.2080709420382984E-2</c:v>
                </c:pt>
                <c:pt idx="7">
                  <c:v>7.6196281621456873E-3</c:v>
                </c:pt>
                <c:pt idx="8">
                  <c:v>7.5386724104170742E-3</c:v>
                </c:pt>
                <c:pt idx="9">
                  <c:v>7.4393108848864525E-3</c:v>
                </c:pt>
                <c:pt idx="10">
                  <c:v>3.0784508440913605E-3</c:v>
                </c:pt>
                <c:pt idx="11">
                  <c:v>6.9364161849710983E-3</c:v>
                </c:pt>
                <c:pt idx="12">
                  <c:v>6.0993319779262273E-3</c:v>
                </c:pt>
                <c:pt idx="13">
                  <c:v>3.727027374373474E-3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814-AA46-22D73EB4C3B3}"/>
            </c:ext>
          </c:extLst>
        </c:ser>
        <c:ser>
          <c:idx val="1"/>
          <c:order val="1"/>
          <c:tx>
            <c:strRef>
              <c:f>Data!$CE$9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Data!$CB$10:$CC$23</c:f>
              <c:multiLvlStrCache>
                <c:ptCount val="14"/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Dyretransport, overtrådt regler om dokumenter</c:v>
                  </c:pt>
                  <c:pt idx="7">
                    <c:v>Dyretransport, overtrådt regler om velfærd</c:v>
                  </c:pt>
                </c:lvl>
              </c:multiLvlStrCache>
            </c:multiLvlStrRef>
          </c:cat>
          <c:val>
            <c:numRef>
              <c:f>Data!$CE$10:$CE$23</c:f>
              <c:numCache>
                <c:formatCode>0.0%</c:formatCode>
                <c:ptCount val="14"/>
                <c:pt idx="0">
                  <c:v>3.9603960396039604E-3</c:v>
                </c:pt>
                <c:pt idx="1">
                  <c:v>9.8627787307032592E-3</c:v>
                </c:pt>
                <c:pt idx="2">
                  <c:v>2.7020941229452828E-3</c:v>
                </c:pt>
                <c:pt idx="3">
                  <c:v>2.3588382721509656E-3</c:v>
                </c:pt>
                <c:pt idx="4">
                  <c:v>4.4566335275968462E-3</c:v>
                </c:pt>
                <c:pt idx="5">
                  <c:v>3.2379924446842958E-3</c:v>
                </c:pt>
                <c:pt idx="6">
                  <c:v>7.6212471131639724E-3</c:v>
                </c:pt>
                <c:pt idx="7">
                  <c:v>1.2376237623762377E-2</c:v>
                </c:pt>
                <c:pt idx="8">
                  <c:v>1.3722126929674099E-2</c:v>
                </c:pt>
                <c:pt idx="9">
                  <c:v>4.7286647151542445E-3</c:v>
                </c:pt>
                <c:pt idx="10">
                  <c:v>7.2239422084623322E-3</c:v>
                </c:pt>
                <c:pt idx="11">
                  <c:v>5.3136784367500854E-3</c:v>
                </c:pt>
                <c:pt idx="12">
                  <c:v>1.0253642741500269E-2</c:v>
                </c:pt>
                <c:pt idx="13">
                  <c:v>9.6997690531177832E-3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B-4814-AA46-22D73EB4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96736"/>
        <c:axId val="113402624"/>
      </c:barChart>
      <c:catAx>
        <c:axId val="113396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+mn-lt"/>
              </a:defRPr>
            </a:pPr>
            <a:endParaRPr lang="da-DK"/>
          </a:p>
        </c:txPr>
        <c:crossAx val="113402624"/>
        <c:crosses val="autoZero"/>
        <c:auto val="1"/>
        <c:lblAlgn val="ctr"/>
        <c:lblOffset val="100"/>
        <c:noMultiLvlLbl val="0"/>
      </c:catAx>
      <c:valAx>
        <c:axId val="113402624"/>
        <c:scaling>
          <c:orientation val="minMax"/>
          <c:max val="1.6000000000000004E-2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0256668394048269"/>
              <c:y val="0.88563626251958316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crossAx val="113396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71330367486898594"/>
          <c:y val="0.13932203462374665"/>
          <c:w val="0.24107301057869723"/>
          <c:h val="9.509109792436297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+mn-lt"/>
            </a:defRPr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1">
          <a:latin typeface="+mn-lt"/>
          <a:cs typeface="Arial" pitchFamily="34" charset="0"/>
        </a:defRPr>
      </a:pPr>
      <a:endParaRPr lang="da-DK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Andel af cabotageforseelser i forhold til antal kontrollerede køretøjer</a:t>
            </a:r>
          </a:p>
          <a:p>
            <a:pPr>
              <a:defRPr sz="2000"/>
            </a:pPr>
            <a:r>
              <a:rPr lang="da-DK" sz="2000"/>
              <a:t>efter nationalitet 2012 - 2016</a:t>
            </a:r>
          </a:p>
        </c:rich>
      </c:tx>
      <c:layout>
        <c:manualLayout>
          <c:xMode val="edge"/>
          <c:yMode val="edge"/>
          <c:x val="0.14357870952645585"/>
          <c:y val="2.090290266691865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444558171272609E-2"/>
          <c:y val="0.13256469116908975"/>
          <c:w val="0.91753630079761017"/>
          <c:h val="0.65085402770634726"/>
        </c:manualLayout>
      </c:layout>
      <c:barChart>
        <c:barDir val="col"/>
        <c:grouping val="clustered"/>
        <c:varyColors val="0"/>
        <c:ser>
          <c:idx val="0"/>
          <c:order val="0"/>
          <c:tx>
            <c:v>Danske chauffører*</c:v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Data!$AF$9:$AJ$9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Data!$Y$25:$AC$25</c:f>
              <c:numCache>
                <c:formatCode>0.0%</c:formatCode>
                <c:ptCount val="5"/>
                <c:pt idx="0">
                  <c:v>0</c:v>
                </c:pt>
                <c:pt idx="1">
                  <c:v>1.9860973187686197E-4</c:v>
                </c:pt>
                <c:pt idx="2">
                  <c:v>9.6339113680154141E-4</c:v>
                </c:pt>
                <c:pt idx="3">
                  <c:v>1.4522218995062445E-3</c:v>
                </c:pt>
                <c:pt idx="4">
                  <c:v>3.3414728184038042E-3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4-4B0E-8930-05373BAB6ED1}"/>
            </c:ext>
          </c:extLst>
        </c:ser>
        <c:ser>
          <c:idx val="1"/>
          <c:order val="1"/>
          <c:tx>
            <c:v>Udenlandske chauffører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Data!$AF$9:$AJ$9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Data!$AF$25:$AJ$25</c:f>
              <c:numCache>
                <c:formatCode>0.0%</c:formatCode>
                <c:ptCount val="5"/>
                <c:pt idx="0">
                  <c:v>7.903625309614952E-2</c:v>
                </c:pt>
                <c:pt idx="1">
                  <c:v>2.6094648385670056E-2</c:v>
                </c:pt>
                <c:pt idx="2">
                  <c:v>2.6225574220089132E-2</c:v>
                </c:pt>
                <c:pt idx="3">
                  <c:v>2.0147508544702285E-2</c:v>
                </c:pt>
                <c:pt idx="4">
                  <c:v>2.1709006928406466E-2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4-4B0E-8930-05373BAB6ED1}"/>
            </c:ext>
          </c:extLst>
        </c:ser>
        <c:ser>
          <c:idx val="2"/>
          <c:order val="2"/>
          <c:tx>
            <c:v>I alt</c:v>
          </c:tx>
          <c:spPr>
            <a:solidFill>
              <a:schemeClr val="accent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Data!$AF$9:$AJ$9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Data!$AM$25:$AQ$25</c:f>
              <c:numCache>
                <c:formatCode>0.0%</c:formatCode>
                <c:ptCount val="5"/>
                <c:pt idx="0">
                  <c:v>2.3947601828477862E-2</c:v>
                </c:pt>
                <c:pt idx="1">
                  <c:v>1.0621254376075476E-2</c:v>
                </c:pt>
                <c:pt idx="2">
                  <c:v>1.0053040582212902E-2</c:v>
                </c:pt>
                <c:pt idx="3">
                  <c:v>7.9934541792547834E-3</c:v>
                </c:pt>
                <c:pt idx="4">
                  <c:v>9.908347783007183E-3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4-4B0E-8930-05373BAB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5184"/>
        <c:axId val="109166976"/>
      </c:barChart>
      <c:catAx>
        <c:axId val="10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6976"/>
        <c:crosses val="autoZero"/>
        <c:auto val="1"/>
        <c:lblAlgn val="ctr"/>
        <c:lblOffset val="100"/>
        <c:noMultiLvlLbl val="0"/>
      </c:catAx>
      <c:valAx>
        <c:axId val="10916697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5184"/>
        <c:crosses val="autoZero"/>
        <c:crossBetween val="between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25737272738221617"/>
          <c:y val="0.14865639954457124"/>
          <c:w val="0.57263756827695966"/>
          <c:h val="4.4915095058667899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på nationalitet af samlet antal kontrollerede</a:t>
            </a:r>
          </a:p>
          <a:p>
            <a:pPr>
              <a:defRPr sz="2000"/>
            </a:pPr>
            <a:r>
              <a:rPr lang="da-DK" sz="2000"/>
              <a:t>lastbiler, vogntog og særtransporter 2010 - 2016</a:t>
            </a:r>
          </a:p>
        </c:rich>
      </c:tx>
      <c:layout>
        <c:manualLayout>
          <c:xMode val="edge"/>
          <c:yMode val="edge"/>
          <c:x val="0.24250969140628148"/>
          <c:y val="6.27436460724541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49871389662636E-2"/>
          <c:y val="0.18963104999047675"/>
          <c:w val="0.90423100051100003"/>
          <c:h val="0.70042078373006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Data!$B$8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(Data!$B$9,Data!$C$9,Data!$D$9,Data!$E$9,Data!$F$9,Data!$G$9,Data!$H$9)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(Data!$B$93,Data!$C$93,Data!$D$93,Data!$E$93,Data!$F$93,Data!$G$93,Data!$H$93)</c:f>
              <c:numCache>
                <c:formatCode>#,##0</c:formatCode>
                <c:ptCount val="7"/>
                <c:pt idx="0">
                  <c:v>9843</c:v>
                </c:pt>
                <c:pt idx="1">
                  <c:v>10214</c:v>
                </c:pt>
                <c:pt idx="2">
                  <c:v>10216</c:v>
                </c:pt>
                <c:pt idx="3">
                  <c:v>10070</c:v>
                </c:pt>
                <c:pt idx="4">
                  <c:v>10380</c:v>
                </c:pt>
                <c:pt idx="5">
                  <c:v>10329</c:v>
                </c:pt>
                <c:pt idx="6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6-4F20-A8E8-BF9574F01642}"/>
            </c:ext>
          </c:extLst>
        </c:ser>
        <c:ser>
          <c:idx val="1"/>
          <c:order val="1"/>
          <c:tx>
            <c:strRef>
              <c:f>Data!$I$8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(Data!$B$9,Data!$C$9,Data!$D$9,Data!$E$9,Data!$F$9,Data!$G$9,Data!$H$9)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(Data!$I$93,Data!$J$93,Data!$K$93,Data!$L$93,Data!$M$93,Data!$N$93,Data!$O$93)</c:f>
              <c:numCache>
                <c:formatCode>#,##0</c:formatCode>
                <c:ptCount val="7"/>
                <c:pt idx="0">
                  <c:v>2020</c:v>
                </c:pt>
                <c:pt idx="1">
                  <c:v>2332</c:v>
                </c:pt>
                <c:pt idx="2">
                  <c:v>4441</c:v>
                </c:pt>
                <c:pt idx="3">
                  <c:v>6783</c:v>
                </c:pt>
                <c:pt idx="4">
                  <c:v>5834</c:v>
                </c:pt>
                <c:pt idx="5">
                  <c:v>5559</c:v>
                </c:pt>
                <c:pt idx="6">
                  <c:v>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6-4F20-A8E8-BF9574F0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092032"/>
        <c:axId val="108097920"/>
      </c:barChart>
      <c:catAx>
        <c:axId val="108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8097920"/>
        <c:crosses val="autoZero"/>
        <c:auto val="1"/>
        <c:lblAlgn val="ctr"/>
        <c:lblOffset val="100"/>
        <c:noMultiLvlLbl val="0"/>
      </c:catAx>
      <c:valAx>
        <c:axId val="108097920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809203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8455645193787826"/>
          <c:y val="0.12000345568089256"/>
          <c:w val="0.51006315786757639"/>
          <c:h val="4.491509505866789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Andel af forseelser i forhold til antal kontrollerede køretøjer</a:t>
            </a:r>
          </a:p>
          <a:p>
            <a:pPr>
              <a:defRPr sz="2000"/>
            </a:pPr>
            <a:r>
              <a:rPr lang="da-DK" sz="2000"/>
              <a:t>efter nationalitet 2010 - 2015</a:t>
            </a:r>
          </a:p>
        </c:rich>
      </c:tx>
      <c:layout>
        <c:manualLayout>
          <c:xMode val="edge"/>
          <c:yMode val="edge"/>
          <c:x val="0.20230287777458522"/>
          <c:y val="8.362642724828440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444558171272609E-2"/>
          <c:y val="0.13256469116908975"/>
          <c:w val="0.91753630079761017"/>
          <c:h val="0.7700287150626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Data!$W$8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Data!$AK$9:$AQ$9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Data!$W$92:$AC$92</c:f>
              <c:numCache>
                <c:formatCode>0.0%</c:formatCode>
                <c:ptCount val="7"/>
                <c:pt idx="0">
                  <c:v>0.47353449151681398</c:v>
                </c:pt>
                <c:pt idx="1">
                  <c:v>0.68523595065596243</c:v>
                </c:pt>
                <c:pt idx="2">
                  <c:v>0.6600430696945967</c:v>
                </c:pt>
                <c:pt idx="3">
                  <c:v>0.54716981132075471</c:v>
                </c:pt>
                <c:pt idx="4">
                  <c:v>0.57495183044315989</c:v>
                </c:pt>
                <c:pt idx="5">
                  <c:v>0.53567625133120345</c:v>
                </c:pt>
                <c:pt idx="6">
                  <c:v>0.62228505333504691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7-407A-8749-A5639AC8471C}"/>
            </c:ext>
          </c:extLst>
        </c:ser>
        <c:ser>
          <c:idx val="1"/>
          <c:order val="1"/>
          <c:tx>
            <c:strRef>
              <c:f>Data!$AD$8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Data!$AK$9:$AQ$9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Data!$AD$92:$AJ$92</c:f>
              <c:numCache>
                <c:formatCode>0.0%</c:formatCode>
                <c:ptCount val="7"/>
                <c:pt idx="0">
                  <c:v>0.4069306930693069</c:v>
                </c:pt>
                <c:pt idx="1">
                  <c:v>0.44168096054888506</c:v>
                </c:pt>
                <c:pt idx="2">
                  <c:v>0.48817833821211437</c:v>
                </c:pt>
                <c:pt idx="3">
                  <c:v>0.50213769718413681</c:v>
                </c:pt>
                <c:pt idx="4">
                  <c:v>0.35567363729859447</c:v>
                </c:pt>
                <c:pt idx="5">
                  <c:v>0.35042273790250045</c:v>
                </c:pt>
                <c:pt idx="6">
                  <c:v>0.43394919168591223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7-407A-8749-A5639AC8471C}"/>
            </c:ext>
          </c:extLst>
        </c:ser>
        <c:ser>
          <c:idx val="2"/>
          <c:order val="2"/>
          <c:tx>
            <c:strRef>
              <c:f>Data!$AK$8</c:f>
              <c:strCache>
                <c:ptCount val="1"/>
                <c:pt idx="0">
                  <c:v>I alt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Data!$AK$9:$AQ$9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Data!$AK$92:$AQ$92</c:f>
              <c:numCache>
                <c:formatCode>0.0%</c:formatCode>
                <c:ptCount val="7"/>
                <c:pt idx="0">
                  <c:v>0.46219337435724522</c:v>
                </c:pt>
                <c:pt idx="1">
                  <c:v>0.63996492906105529</c:v>
                </c:pt>
                <c:pt idx="2">
                  <c:v>0.60796888858565878</c:v>
                </c:pt>
                <c:pt idx="3">
                  <c:v>0.52904527383848576</c:v>
                </c:pt>
                <c:pt idx="4">
                  <c:v>0.49605279388183049</c:v>
                </c:pt>
                <c:pt idx="5">
                  <c:v>0.47085850956696879</c:v>
                </c:pt>
                <c:pt idx="6">
                  <c:v>0.55495004541326065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7-407A-8749-A5639AC8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5184"/>
        <c:axId val="109166976"/>
      </c:barChart>
      <c:catAx>
        <c:axId val="10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6976"/>
        <c:crosses val="autoZero"/>
        <c:auto val="1"/>
        <c:lblAlgn val="ctr"/>
        <c:lblOffset val="100"/>
        <c:noMultiLvlLbl val="0"/>
      </c:catAx>
      <c:valAx>
        <c:axId val="10916697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5184"/>
        <c:crosses val="autoZero"/>
        <c:crossBetween val="between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25737272738221617"/>
          <c:y val="0.14865639954457124"/>
          <c:w val="0.57263756827695966"/>
          <c:h val="4.4915095058667899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danske lastbiler, vogntog og særtransporter 2010</a:t>
            </a:r>
          </a:p>
        </c:rich>
      </c:tx>
      <c:layout>
        <c:manualLayout>
          <c:xMode val="edge"/>
          <c:yMode val="edge"/>
          <c:x val="0.3065813446809425"/>
          <c:y val="1.2539184952978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765671105085398"/>
          <c:y val="0.13327217387971527"/>
          <c:w val="0.57841477651050477"/>
          <c:h val="0.716333637156654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Data!$AT$9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Data!$AS$10:$AS$30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Data!$AT$10:$AT$30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9.1435537945748252E-4</c:v>
                </c:pt>
                <c:pt idx="4">
                  <c:v>1.2191405059433099E-3</c:v>
                </c:pt>
                <c:pt idx="5">
                  <c:v>4.9781570659351822E-3</c:v>
                </c:pt>
                <c:pt idx="6">
                  <c:v>6.1972975718784925E-3</c:v>
                </c:pt>
                <c:pt idx="7">
                  <c:v>9.9563141318703644E-3</c:v>
                </c:pt>
                <c:pt idx="8">
                  <c:v>1.015950421619425E-2</c:v>
                </c:pt>
                <c:pt idx="9">
                  <c:v>1.1683429848623387E-2</c:v>
                </c:pt>
                <c:pt idx="10">
                  <c:v>1.462968607131972E-2</c:v>
                </c:pt>
                <c:pt idx="11">
                  <c:v>1.8388702631311593E-2</c:v>
                </c:pt>
                <c:pt idx="12">
                  <c:v>1.9404653052931018E-2</c:v>
                </c:pt>
                <c:pt idx="13">
                  <c:v>2.4078024992380372E-2</c:v>
                </c:pt>
                <c:pt idx="14">
                  <c:v>2.8446611805343899E-2</c:v>
                </c:pt>
                <c:pt idx="15">
                  <c:v>3.2612008533983543E-2</c:v>
                </c:pt>
                <c:pt idx="16">
                  <c:v>3.3526363913441021E-2</c:v>
                </c:pt>
                <c:pt idx="17">
                  <c:v>3.4135934166412682E-2</c:v>
                </c:pt>
                <c:pt idx="18">
                  <c:v>3.505028954587016E-2</c:v>
                </c:pt>
                <c:pt idx="19">
                  <c:v>4.5920959057198008E-2</c:v>
                </c:pt>
                <c:pt idx="20">
                  <c:v>7.0811744386873918E-2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C-4D37-BBC1-9F6ADF41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245568"/>
        <c:axId val="109247104"/>
      </c:barChart>
      <c:catAx>
        <c:axId val="10924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247104"/>
        <c:crosses val="autoZero"/>
        <c:auto val="1"/>
        <c:lblAlgn val="ctr"/>
        <c:lblOffset val="100"/>
        <c:noMultiLvlLbl val="0"/>
      </c:catAx>
      <c:valAx>
        <c:axId val="1092471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5150681957999876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245568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7693383516415615"/>
          <c:y val="0.4416344214221925"/>
          <c:w val="0.18212730061761728"/>
          <c:h val="8.248498854535085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0311985451116888"/>
          <c:y val="0.1311830801170748"/>
          <c:w val="0.55520061061951476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Data!$AT$9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Data!$AS$10:$AS$30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Data!$AT$10:$AT$30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9.1435537945748252E-4</c:v>
                </c:pt>
                <c:pt idx="4">
                  <c:v>1.2191405059433099E-3</c:v>
                </c:pt>
                <c:pt idx="5">
                  <c:v>4.9781570659351822E-3</c:v>
                </c:pt>
                <c:pt idx="6">
                  <c:v>6.1972975718784925E-3</c:v>
                </c:pt>
                <c:pt idx="7">
                  <c:v>9.9563141318703644E-3</c:v>
                </c:pt>
                <c:pt idx="8">
                  <c:v>1.015950421619425E-2</c:v>
                </c:pt>
                <c:pt idx="9">
                  <c:v>1.1683429848623387E-2</c:v>
                </c:pt>
                <c:pt idx="10">
                  <c:v>1.462968607131972E-2</c:v>
                </c:pt>
                <c:pt idx="11">
                  <c:v>1.8388702631311593E-2</c:v>
                </c:pt>
                <c:pt idx="12">
                  <c:v>1.9404653052931018E-2</c:v>
                </c:pt>
                <c:pt idx="13">
                  <c:v>2.4078024992380372E-2</c:v>
                </c:pt>
                <c:pt idx="14">
                  <c:v>2.8446611805343899E-2</c:v>
                </c:pt>
                <c:pt idx="15">
                  <c:v>3.2612008533983543E-2</c:v>
                </c:pt>
                <c:pt idx="16">
                  <c:v>3.3526363913441021E-2</c:v>
                </c:pt>
                <c:pt idx="17">
                  <c:v>3.4135934166412682E-2</c:v>
                </c:pt>
                <c:pt idx="18">
                  <c:v>3.505028954587016E-2</c:v>
                </c:pt>
                <c:pt idx="19">
                  <c:v>4.5920959057198008E-2</c:v>
                </c:pt>
                <c:pt idx="20">
                  <c:v>7.0811744386873918E-2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D-46CA-9587-F50BF6575208}"/>
            </c:ext>
          </c:extLst>
        </c:ser>
        <c:ser>
          <c:idx val="1"/>
          <c:order val="1"/>
          <c:tx>
            <c:strRef>
              <c:f>Data!$AU$9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Data!$AS$10:$AS$30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Data!$AU$10:$AU$30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2.4257425742574258E-2</c:v>
                </c:pt>
                <c:pt idx="4">
                  <c:v>0</c:v>
                </c:pt>
                <c:pt idx="5">
                  <c:v>2.9702970297029703E-3</c:v>
                </c:pt>
                <c:pt idx="6">
                  <c:v>0</c:v>
                </c:pt>
                <c:pt idx="7">
                  <c:v>2.4752475247524753E-3</c:v>
                </c:pt>
                <c:pt idx="8">
                  <c:v>9.9009900990099011E-4</c:v>
                </c:pt>
                <c:pt idx="9">
                  <c:v>1.7326732673267328E-2</c:v>
                </c:pt>
                <c:pt idx="10">
                  <c:v>1.3366336633663366E-2</c:v>
                </c:pt>
                <c:pt idx="11">
                  <c:v>1.6336633663366337E-2</c:v>
                </c:pt>
                <c:pt idx="12">
                  <c:v>1.089108910891089E-2</c:v>
                </c:pt>
                <c:pt idx="13">
                  <c:v>2.1782178217821781E-2</c:v>
                </c:pt>
                <c:pt idx="14">
                  <c:v>2.4752475247524753E-3</c:v>
                </c:pt>
                <c:pt idx="15">
                  <c:v>1.3366336633663366E-2</c:v>
                </c:pt>
                <c:pt idx="16">
                  <c:v>6.2376237623762376E-2</c:v>
                </c:pt>
                <c:pt idx="17">
                  <c:v>2.9702970297029703E-3</c:v>
                </c:pt>
                <c:pt idx="18">
                  <c:v>3.4653465346534654E-3</c:v>
                </c:pt>
                <c:pt idx="19">
                  <c:v>1.089108910891089E-2</c:v>
                </c:pt>
                <c:pt idx="20">
                  <c:v>0.15247524752475247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D-46CA-9587-F50BF657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6285312"/>
        <c:axId val="106291200"/>
      </c:barChart>
      <c:catAx>
        <c:axId val="10628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6291200"/>
        <c:crosses val="autoZero"/>
        <c:auto val="1"/>
        <c:lblAlgn val="ctr"/>
        <c:lblOffset val="100"/>
        <c:noMultiLvlLbl val="0"/>
      </c:catAx>
      <c:valAx>
        <c:axId val="106291200"/>
        <c:scaling>
          <c:orientation val="minMax"/>
          <c:max val="0.1600000000000000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9995916580028312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6285312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823155677699957"/>
          <c:y val="0.42910687104550804"/>
          <c:w val="0.2315158353414625"/>
          <c:h val="9.499946519224282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danske lastbiler, vogntog og særtransporter 2011</a:t>
            </a:r>
          </a:p>
        </c:rich>
      </c:tx>
      <c:layout>
        <c:manualLayout>
          <c:xMode val="edge"/>
          <c:yMode val="edge"/>
          <c:x val="0.30248717886722704"/>
          <c:y val="1.04493207941483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765757132066903"/>
          <c:y val="0.12909398635443436"/>
          <c:w val="0.56066289381001455"/>
          <c:h val="0.72051182468193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Data!$AY$9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Data!$AX$10:$AX$30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Data!$AY$10:$AY$30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9.790483649892304E-4</c:v>
                </c:pt>
                <c:pt idx="4">
                  <c:v>9.790483649892304E-4</c:v>
                </c:pt>
                <c:pt idx="5">
                  <c:v>6.7554337184256904E-3</c:v>
                </c:pt>
                <c:pt idx="6">
                  <c:v>1.1454865870373997E-2</c:v>
                </c:pt>
                <c:pt idx="7">
                  <c:v>1.1846485216369688E-2</c:v>
                </c:pt>
                <c:pt idx="8">
                  <c:v>1.4294106128842765E-2</c:v>
                </c:pt>
                <c:pt idx="9">
                  <c:v>1.7622870569806149E-2</c:v>
                </c:pt>
                <c:pt idx="10">
                  <c:v>2.1441159193264146E-2</c:v>
                </c:pt>
                <c:pt idx="11">
                  <c:v>2.5651067162717839E-2</c:v>
                </c:pt>
                <c:pt idx="12">
                  <c:v>2.7707068729195223E-2</c:v>
                </c:pt>
                <c:pt idx="13">
                  <c:v>2.9273546113177992E-2</c:v>
                </c:pt>
                <c:pt idx="14">
                  <c:v>3.0742118660661837E-2</c:v>
                </c:pt>
                <c:pt idx="15">
                  <c:v>3.6028979831603684E-2</c:v>
                </c:pt>
                <c:pt idx="16">
                  <c:v>4.3959271588016449E-2</c:v>
                </c:pt>
                <c:pt idx="17">
                  <c:v>4.6896416682984138E-2</c:v>
                </c:pt>
                <c:pt idx="18">
                  <c:v>5.7176424515371062E-2</c:v>
                </c:pt>
                <c:pt idx="19">
                  <c:v>5.8351282553358134E-2</c:v>
                </c:pt>
                <c:pt idx="20">
                  <c:v>0.13138829058155474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A-4B63-B3EB-2DF345B5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578112"/>
        <c:axId val="109579648"/>
      </c:barChart>
      <c:catAx>
        <c:axId val="109578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579648"/>
        <c:crosses val="autoZero"/>
        <c:auto val="1"/>
        <c:lblAlgn val="ctr"/>
        <c:lblOffset val="100"/>
        <c:noMultiLvlLbl val="0"/>
      </c:catAx>
      <c:valAx>
        <c:axId val="109579648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7684040006769879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578112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4961685733113326"/>
          <c:y val="0.46043627256976799"/>
          <c:w val="0.18076848889282904"/>
          <c:h val="7.62177072574294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976580014555765"/>
          <c:y val="0.1311830801170748"/>
          <c:w val="0.56066246367510708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Data!$AY$9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Data!$AX$10:$AX$30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Data!$AY$10:$AY$30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9.790483649892304E-4</c:v>
                </c:pt>
                <c:pt idx="4">
                  <c:v>9.790483649892304E-4</c:v>
                </c:pt>
                <c:pt idx="5">
                  <c:v>6.7554337184256904E-3</c:v>
                </c:pt>
                <c:pt idx="6">
                  <c:v>1.1454865870373997E-2</c:v>
                </c:pt>
                <c:pt idx="7">
                  <c:v>1.1846485216369688E-2</c:v>
                </c:pt>
                <c:pt idx="8">
                  <c:v>1.4294106128842765E-2</c:v>
                </c:pt>
                <c:pt idx="9">
                  <c:v>1.7622870569806149E-2</c:v>
                </c:pt>
                <c:pt idx="10">
                  <c:v>2.1441159193264146E-2</c:v>
                </c:pt>
                <c:pt idx="11">
                  <c:v>2.5651067162717839E-2</c:v>
                </c:pt>
                <c:pt idx="12">
                  <c:v>2.7707068729195223E-2</c:v>
                </c:pt>
                <c:pt idx="13">
                  <c:v>2.9273546113177992E-2</c:v>
                </c:pt>
                <c:pt idx="14">
                  <c:v>3.0742118660661837E-2</c:v>
                </c:pt>
                <c:pt idx="15">
                  <c:v>3.6028979831603684E-2</c:v>
                </c:pt>
                <c:pt idx="16">
                  <c:v>4.3959271588016449E-2</c:v>
                </c:pt>
                <c:pt idx="17">
                  <c:v>4.6896416682984138E-2</c:v>
                </c:pt>
                <c:pt idx="18">
                  <c:v>5.7176424515371062E-2</c:v>
                </c:pt>
                <c:pt idx="19">
                  <c:v>5.8351282553358134E-2</c:v>
                </c:pt>
                <c:pt idx="20">
                  <c:v>0.13138829058155474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24F-AF28-C90B291F8572}"/>
            </c:ext>
          </c:extLst>
        </c:ser>
        <c:ser>
          <c:idx val="1"/>
          <c:order val="1"/>
          <c:tx>
            <c:strRef>
              <c:f>Data!$AZ$9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Data!$AX$10:$AX$30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Data!$AZ$10:$AZ$30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3.3876500857632934E-2</c:v>
                </c:pt>
                <c:pt idx="4">
                  <c:v>4.288164665523156E-4</c:v>
                </c:pt>
                <c:pt idx="5">
                  <c:v>1.7152658662092624E-3</c:v>
                </c:pt>
                <c:pt idx="6">
                  <c:v>1.2864493996569469E-3</c:v>
                </c:pt>
                <c:pt idx="7">
                  <c:v>8.576329331046312E-4</c:v>
                </c:pt>
                <c:pt idx="8">
                  <c:v>6.8610634648370496E-3</c:v>
                </c:pt>
                <c:pt idx="9">
                  <c:v>1.2864493996569469E-3</c:v>
                </c:pt>
                <c:pt idx="10">
                  <c:v>2.358490566037736E-2</c:v>
                </c:pt>
                <c:pt idx="11">
                  <c:v>9.8627787307032592E-3</c:v>
                </c:pt>
                <c:pt idx="12">
                  <c:v>8.1475128644939963E-3</c:v>
                </c:pt>
                <c:pt idx="13">
                  <c:v>3.0874785591766724E-2</c:v>
                </c:pt>
                <c:pt idx="14">
                  <c:v>1.1578044596912522E-2</c:v>
                </c:pt>
                <c:pt idx="15">
                  <c:v>4.2881646655231562E-3</c:v>
                </c:pt>
                <c:pt idx="16">
                  <c:v>4.7169811320754715E-3</c:v>
                </c:pt>
                <c:pt idx="17">
                  <c:v>1.2864493996569469E-3</c:v>
                </c:pt>
                <c:pt idx="18">
                  <c:v>9.433962264150943E-3</c:v>
                </c:pt>
                <c:pt idx="19">
                  <c:v>5.5317324185248713E-2</c:v>
                </c:pt>
                <c:pt idx="20">
                  <c:v>0.15566037735849056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24F-AF28-C90B291F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33536"/>
        <c:axId val="109635072"/>
      </c:barChart>
      <c:catAx>
        <c:axId val="10963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635072"/>
        <c:crosses val="autoZero"/>
        <c:auto val="1"/>
        <c:lblAlgn val="ctr"/>
        <c:lblOffset val="100"/>
        <c:noMultiLvlLbl val="0"/>
      </c:catAx>
      <c:valAx>
        <c:axId val="109635072"/>
        <c:scaling>
          <c:orientation val="minMax"/>
          <c:max val="0.1600000000000000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40132388773818828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633536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2232797921754155"/>
          <c:y val="0.42701157653099003"/>
          <c:w val="0.22742027256828312"/>
          <c:h val="0.1012713614559935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Data!$BD$9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Data!$BC$10:$BC$47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Data!$BD$10:$BD$47</c:f>
              <c:numCache>
                <c:formatCode>0.0%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9.788566953797964E-5</c:v>
                </c:pt>
                <c:pt idx="3">
                  <c:v>9.788566953797964E-5</c:v>
                </c:pt>
                <c:pt idx="4">
                  <c:v>1.9577133907595928E-4</c:v>
                </c:pt>
                <c:pt idx="5">
                  <c:v>1.9577133907595928E-4</c:v>
                </c:pt>
                <c:pt idx="6">
                  <c:v>3.9154267815191856E-4</c:v>
                </c:pt>
                <c:pt idx="7">
                  <c:v>3.9154267815191856E-4</c:v>
                </c:pt>
                <c:pt idx="8">
                  <c:v>4.8942834768989823E-4</c:v>
                </c:pt>
                <c:pt idx="9">
                  <c:v>5.8731401722787789E-4</c:v>
                </c:pt>
                <c:pt idx="10">
                  <c:v>5.8731401722787789E-4</c:v>
                </c:pt>
                <c:pt idx="11">
                  <c:v>8.8097102584181678E-4</c:v>
                </c:pt>
                <c:pt idx="12">
                  <c:v>9.7885669537979645E-4</c:v>
                </c:pt>
                <c:pt idx="13">
                  <c:v>1.2725137039937353E-3</c:v>
                </c:pt>
                <c:pt idx="14">
                  <c:v>2.2513703993735316E-3</c:v>
                </c:pt>
                <c:pt idx="15">
                  <c:v>3.9154267815191858E-3</c:v>
                </c:pt>
                <c:pt idx="16">
                  <c:v>4.7963978073610027E-3</c:v>
                </c:pt>
                <c:pt idx="17">
                  <c:v>5.7752545027407991E-3</c:v>
                </c:pt>
                <c:pt idx="18">
                  <c:v>6.6562255285826152E-3</c:v>
                </c:pt>
                <c:pt idx="19">
                  <c:v>6.7541111981205947E-3</c:v>
                </c:pt>
                <c:pt idx="20">
                  <c:v>6.8519968676585752E-3</c:v>
                </c:pt>
                <c:pt idx="21">
                  <c:v>7.2435395458104934E-3</c:v>
                </c:pt>
                <c:pt idx="22">
                  <c:v>7.4393108848864525E-3</c:v>
                </c:pt>
                <c:pt idx="23">
                  <c:v>8.8097102584181672E-3</c:v>
                </c:pt>
                <c:pt idx="24">
                  <c:v>1.086530931871574E-2</c:v>
                </c:pt>
                <c:pt idx="25">
                  <c:v>1.2137823022709476E-2</c:v>
                </c:pt>
                <c:pt idx="26">
                  <c:v>1.9870790916209868E-2</c:v>
                </c:pt>
                <c:pt idx="27">
                  <c:v>2.1241190289741581E-2</c:v>
                </c:pt>
                <c:pt idx="28">
                  <c:v>2.750587314017228E-2</c:v>
                </c:pt>
                <c:pt idx="29">
                  <c:v>2.7799530148786219E-2</c:v>
                </c:pt>
                <c:pt idx="30">
                  <c:v>3.0344557556773687E-2</c:v>
                </c:pt>
                <c:pt idx="31">
                  <c:v>3.2008613938919343E-2</c:v>
                </c:pt>
                <c:pt idx="32">
                  <c:v>3.2400156617071262E-2</c:v>
                </c:pt>
                <c:pt idx="33">
                  <c:v>3.9056382145653878E-2</c:v>
                </c:pt>
                <c:pt idx="34">
                  <c:v>4.5712607674236488E-2</c:v>
                </c:pt>
                <c:pt idx="35">
                  <c:v>6.6464369616288169E-2</c:v>
                </c:pt>
                <c:pt idx="36">
                  <c:v>8.1636648394675021E-2</c:v>
                </c:pt>
                <c:pt idx="37">
                  <c:v>0.11501566170712607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A5E-8E3D-7F9F9CC7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0.12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Data!$BD$9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Data!$BC$10:$BC$47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Data!$BD$10:$BD$47</c:f>
              <c:numCache>
                <c:formatCode>0.0%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9.788566953797964E-5</c:v>
                </c:pt>
                <c:pt idx="3">
                  <c:v>9.788566953797964E-5</c:v>
                </c:pt>
                <c:pt idx="4">
                  <c:v>1.9577133907595928E-4</c:v>
                </c:pt>
                <c:pt idx="5">
                  <c:v>1.9577133907595928E-4</c:v>
                </c:pt>
                <c:pt idx="6">
                  <c:v>3.9154267815191856E-4</c:v>
                </c:pt>
                <c:pt idx="7">
                  <c:v>3.9154267815191856E-4</c:v>
                </c:pt>
                <c:pt idx="8">
                  <c:v>4.8942834768989823E-4</c:v>
                </c:pt>
                <c:pt idx="9">
                  <c:v>5.8731401722787789E-4</c:v>
                </c:pt>
                <c:pt idx="10">
                  <c:v>5.8731401722787789E-4</c:v>
                </c:pt>
                <c:pt idx="11">
                  <c:v>8.8097102584181678E-4</c:v>
                </c:pt>
                <c:pt idx="12">
                  <c:v>9.7885669537979645E-4</c:v>
                </c:pt>
                <c:pt idx="13">
                  <c:v>1.2725137039937353E-3</c:v>
                </c:pt>
                <c:pt idx="14">
                  <c:v>2.2513703993735316E-3</c:v>
                </c:pt>
                <c:pt idx="15">
                  <c:v>3.9154267815191858E-3</c:v>
                </c:pt>
                <c:pt idx="16">
                  <c:v>4.7963978073610027E-3</c:v>
                </c:pt>
                <c:pt idx="17">
                  <c:v>5.7752545027407991E-3</c:v>
                </c:pt>
                <c:pt idx="18">
                  <c:v>6.6562255285826152E-3</c:v>
                </c:pt>
                <c:pt idx="19">
                  <c:v>6.7541111981205947E-3</c:v>
                </c:pt>
                <c:pt idx="20">
                  <c:v>6.8519968676585752E-3</c:v>
                </c:pt>
                <c:pt idx="21">
                  <c:v>7.2435395458104934E-3</c:v>
                </c:pt>
                <c:pt idx="22">
                  <c:v>7.4393108848864525E-3</c:v>
                </c:pt>
                <c:pt idx="23">
                  <c:v>8.8097102584181672E-3</c:v>
                </c:pt>
                <c:pt idx="24">
                  <c:v>1.086530931871574E-2</c:v>
                </c:pt>
                <c:pt idx="25">
                  <c:v>1.2137823022709476E-2</c:v>
                </c:pt>
                <c:pt idx="26">
                  <c:v>1.9870790916209868E-2</c:v>
                </c:pt>
                <c:pt idx="27">
                  <c:v>2.1241190289741581E-2</c:v>
                </c:pt>
                <c:pt idx="28">
                  <c:v>2.750587314017228E-2</c:v>
                </c:pt>
                <c:pt idx="29">
                  <c:v>2.7799530148786219E-2</c:v>
                </c:pt>
                <c:pt idx="30">
                  <c:v>3.0344557556773687E-2</c:v>
                </c:pt>
                <c:pt idx="31">
                  <c:v>3.2008613938919343E-2</c:v>
                </c:pt>
                <c:pt idx="32">
                  <c:v>3.2400156617071262E-2</c:v>
                </c:pt>
                <c:pt idx="33">
                  <c:v>3.9056382145653878E-2</c:v>
                </c:pt>
                <c:pt idx="34">
                  <c:v>4.5712607674236488E-2</c:v>
                </c:pt>
                <c:pt idx="35">
                  <c:v>6.6464369616288169E-2</c:v>
                </c:pt>
                <c:pt idx="36">
                  <c:v>8.1636648394675021E-2</c:v>
                </c:pt>
                <c:pt idx="37">
                  <c:v>0.11501566170712607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F-4875-BEB8-6AEF058699D3}"/>
            </c:ext>
          </c:extLst>
        </c:ser>
        <c:ser>
          <c:idx val="1"/>
          <c:order val="1"/>
          <c:tx>
            <c:strRef>
              <c:f>Data!$BE$9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Data!$BC$10:$BC$47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Data!$BE$10:$BE$47</c:f>
              <c:numCache>
                <c:formatCode>0.0%</c:formatCode>
                <c:ptCount val="38"/>
                <c:pt idx="0">
                  <c:v>4.5034902049088043E-4</c:v>
                </c:pt>
                <c:pt idx="1">
                  <c:v>7.903625309614952E-2</c:v>
                </c:pt>
                <c:pt idx="2">
                  <c:v>0</c:v>
                </c:pt>
                <c:pt idx="3">
                  <c:v>1.125872551227201E-3</c:v>
                </c:pt>
                <c:pt idx="4">
                  <c:v>0</c:v>
                </c:pt>
                <c:pt idx="5">
                  <c:v>2.2517451024544022E-4</c:v>
                </c:pt>
                <c:pt idx="6">
                  <c:v>0</c:v>
                </c:pt>
                <c:pt idx="7">
                  <c:v>0</c:v>
                </c:pt>
                <c:pt idx="8">
                  <c:v>9.0069804098176086E-4</c:v>
                </c:pt>
                <c:pt idx="9">
                  <c:v>0</c:v>
                </c:pt>
                <c:pt idx="10">
                  <c:v>0</c:v>
                </c:pt>
                <c:pt idx="11">
                  <c:v>4.1206935374915557E-2</c:v>
                </c:pt>
                <c:pt idx="12">
                  <c:v>4.0531411844179242E-3</c:v>
                </c:pt>
                <c:pt idx="13">
                  <c:v>0</c:v>
                </c:pt>
                <c:pt idx="14">
                  <c:v>2.2517451024544022E-4</c:v>
                </c:pt>
                <c:pt idx="15">
                  <c:v>7.2055843278540869E-3</c:v>
                </c:pt>
                <c:pt idx="16">
                  <c:v>4.5034902049088043E-4</c:v>
                </c:pt>
                <c:pt idx="17">
                  <c:v>9.0069804098176086E-4</c:v>
                </c:pt>
                <c:pt idx="18">
                  <c:v>2.2517451024544022E-4</c:v>
                </c:pt>
                <c:pt idx="19">
                  <c:v>4.7286647151542445E-3</c:v>
                </c:pt>
                <c:pt idx="20">
                  <c:v>2.7020941229452828E-3</c:v>
                </c:pt>
                <c:pt idx="21">
                  <c:v>6.755235307363207E-4</c:v>
                </c:pt>
                <c:pt idx="22">
                  <c:v>3.8279666741724838E-3</c:v>
                </c:pt>
                <c:pt idx="23">
                  <c:v>1.3510470614726414E-3</c:v>
                </c:pt>
                <c:pt idx="24">
                  <c:v>2.7020941229452828E-3</c:v>
                </c:pt>
                <c:pt idx="25">
                  <c:v>1.3060121594235533E-2</c:v>
                </c:pt>
                <c:pt idx="26">
                  <c:v>7.4307588380995273E-3</c:v>
                </c:pt>
                <c:pt idx="27">
                  <c:v>4.7286647151542445E-3</c:v>
                </c:pt>
                <c:pt idx="28">
                  <c:v>6.755235307363207E-4</c:v>
                </c:pt>
                <c:pt idx="29">
                  <c:v>5.6293627561360055E-2</c:v>
                </c:pt>
                <c:pt idx="30">
                  <c:v>7.2055843278540869E-3</c:v>
                </c:pt>
                <c:pt idx="31">
                  <c:v>7.2055843278540869E-3</c:v>
                </c:pt>
                <c:pt idx="32">
                  <c:v>1.125872551227201E-3</c:v>
                </c:pt>
                <c:pt idx="33">
                  <c:v>6.7552353073632061E-3</c:v>
                </c:pt>
                <c:pt idx="34">
                  <c:v>1.125872551227201E-3</c:v>
                </c:pt>
                <c:pt idx="35">
                  <c:v>6.3048862868723262E-3</c:v>
                </c:pt>
                <c:pt idx="36">
                  <c:v>5.2465660887187571E-2</c:v>
                </c:pt>
                <c:pt idx="37">
                  <c:v>0.16257599639720782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F-4875-BEB8-6AEF0586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800000000000000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tabSelected="1" zoomScale="114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0.89133</cdr:y>
    </cdr:from>
    <cdr:to>
      <cdr:x>0.33735</cdr:x>
      <cdr:y>0.98464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14211"/>
          <a:ext cx="3137155" cy="566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0.60084</cdr:x>
      <cdr:y>0.94845</cdr:y>
    </cdr:from>
    <cdr:to>
      <cdr:x>0.73444</cdr:x>
      <cdr:y>0.99322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91372" y="5763683"/>
          <a:ext cx="1243233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0.88446</cdr:y>
    </cdr:from>
    <cdr:to>
      <cdr:x>0.33735</cdr:x>
      <cdr:y>0.98464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72434"/>
          <a:ext cx="3137155" cy="608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0.62351</cdr:x>
      <cdr:y>0.94691</cdr:y>
    </cdr:from>
    <cdr:to>
      <cdr:x>0.75688</cdr:x>
      <cdr:y>0.99168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802350" y="5754325"/>
          <a:ext cx="124113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0.88996</cdr:y>
    </cdr:from>
    <cdr:to>
      <cdr:x>0.34036</cdr:x>
      <cdr:y>0.98617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1" y="5405856"/>
          <a:ext cx="3137156" cy="584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0.60386</cdr:x>
      <cdr:y>0.94538</cdr:y>
    </cdr:from>
    <cdr:to>
      <cdr:x>0.74431</cdr:x>
      <cdr:y>0.99015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19475" y="5745027"/>
          <a:ext cx="130703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0.44292</cdr:x>
      <cdr:y>0.9433</cdr:y>
    </cdr:from>
    <cdr:to>
      <cdr:x>0.57639</cdr:x>
      <cdr:y>0.9881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118876" y="5729858"/>
          <a:ext cx="1241192" cy="272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0.47339</cdr:x>
      <cdr:y>0.94023</cdr:y>
    </cdr:from>
    <cdr:to>
      <cdr:x>0.60943</cdr:x>
      <cdr:y>0.98504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400384" y="5709265"/>
          <a:ext cx="1264485" cy="272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0.84867</cdr:x>
      <cdr:y>0.9442</cdr:y>
    </cdr:from>
    <cdr:to>
      <cdr:x>0.98432</cdr:x>
      <cdr:y>0.989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7892089" y="5735306"/>
          <a:ext cx="1261465" cy="27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  <cdr:relSizeAnchor xmlns:cdr="http://schemas.openxmlformats.org/drawingml/2006/chartDrawing">
    <cdr:from>
      <cdr:x>0.00449</cdr:x>
      <cdr:y>0.83219</cdr:y>
    </cdr:from>
    <cdr:to>
      <cdr:x>0.98742</cdr:x>
      <cdr:y>0.98272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41774" y="5054934"/>
          <a:ext cx="91406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1200" b="1"/>
            <a:t>*</a:t>
          </a:r>
          <a:r>
            <a:rPr lang="da-DK" sz="1200" b="1" baseline="0"/>
            <a:t> Rigspolitiet oplyser til DTL, at det pga. færdselsafdelingernes og tungvognscentrenes manuelle indberetning af forseelser til  færdsels-</a:t>
          </a:r>
        </a:p>
        <a:p xmlns:a="http://schemas.openxmlformats.org/drawingml/2006/main">
          <a:r>
            <a:rPr lang="da-DK" sz="1200" b="1" baseline="0"/>
            <a:t>databasen ikke med sikkerhed kan oplyses, hvorfor ikke alle forseelser vedr. ulovlig cabotagekørsel er indberettet som rettet  mod udlændinge.</a:t>
          </a:r>
        </a:p>
        <a:p xmlns:a="http://schemas.openxmlformats.org/drawingml/2006/main">
          <a:r>
            <a:rPr lang="da-DK" sz="1200" b="1" baseline="0"/>
            <a:t>Dvs. det kan ikke oplyses, om der er tale om fejlregistreringer, om der er sigtelse mod en dansk speditør for medvirken eller  mod en dansker,</a:t>
          </a:r>
        </a:p>
        <a:p xmlns:a="http://schemas.openxmlformats.org/drawingml/2006/main">
          <a:r>
            <a:rPr lang="da-DK" sz="1200" b="1" baseline="0"/>
            <a:t>som er ejer af en udenlandsk enkeltmandsvirksomhed, som ikke falder ind under begrebet "en juridisk person".</a:t>
          </a:r>
        </a:p>
        <a:p xmlns:a="http://schemas.openxmlformats.org/drawingml/2006/main">
          <a:endParaRPr lang="da-DK" sz="1200" b="1" baseline="0"/>
        </a:p>
        <a:p xmlns:a="http://schemas.openxmlformats.org/drawingml/2006/main">
          <a:endParaRPr lang="da-DK" sz="12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0.44166</cdr:x>
      <cdr:y>0.94596</cdr:y>
    </cdr:from>
    <cdr:to>
      <cdr:x>0.57639</cdr:x>
      <cdr:y>0.99076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4107178" y="5746021"/>
          <a:ext cx="1252909" cy="27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0.44615</cdr:x>
      <cdr:y>0.9552</cdr:y>
    </cdr:from>
    <cdr:to>
      <cdr:x>0.5818</cdr:x>
      <cdr:y>1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4151825" y="5804703"/>
          <a:ext cx="1262385" cy="2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0.88996</cdr:y>
    </cdr:from>
    <cdr:to>
      <cdr:x>0.35824</cdr:x>
      <cdr:y>0.98925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1" y="5405855"/>
          <a:ext cx="3303429" cy="603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¹ Data først tilgængelige f.o.m. helår 2012</a:t>
          </a:r>
        </a:p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² Sammenlægning af flere undergrupper</a:t>
          </a:r>
        </a:p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³ Årsag er ikke angivet</a:t>
          </a:r>
        </a:p>
      </cdr:txBody>
    </cdr:sp>
  </cdr:relSizeAnchor>
  <cdr:relSizeAnchor xmlns:cdr="http://schemas.openxmlformats.org/drawingml/2006/chartDrawing">
    <cdr:from>
      <cdr:x>0.63329</cdr:x>
      <cdr:y>0.95523</cdr:y>
    </cdr:from>
    <cdr:to>
      <cdr:x>0.77277</cdr:x>
      <cdr:y>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893318" y="5804885"/>
          <a:ext cx="129805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8"/>
  <sheetViews>
    <sheetView zoomScaleNormal="100" workbookViewId="0">
      <selection sqref="A1:CF2"/>
    </sheetView>
  </sheetViews>
  <sheetFormatPr defaultRowHeight="15" x14ac:dyDescent="0.25"/>
  <cols>
    <col min="1" max="1" width="51.85546875" style="1" customWidth="1"/>
    <col min="2" max="3" width="9.140625" style="1"/>
    <col min="4" max="9" width="9.140625" style="1" customWidth="1"/>
    <col min="10" max="10" width="9.140625" style="1"/>
    <col min="11" max="16" width="9.140625" style="1" customWidth="1"/>
    <col min="17" max="17" width="9.140625" style="1"/>
    <col min="18" max="22" width="9.140625" style="1" customWidth="1"/>
    <col min="23" max="23" width="10.5703125" style="1" bestFit="1" customWidth="1"/>
    <col min="24" max="24" width="9.140625" style="1"/>
    <col min="25" max="29" width="9.140625" style="1" customWidth="1"/>
    <col min="30" max="31" width="9.140625" style="1"/>
    <col min="32" max="36" width="9.140625" style="1" customWidth="1"/>
    <col min="37" max="38" width="9.140625" style="1"/>
    <col min="39" max="43" width="9.140625" style="1" customWidth="1"/>
    <col min="44" max="44" width="9.140625" style="1"/>
    <col min="45" max="45" width="60.28515625" style="1" bestFit="1" customWidth="1"/>
    <col min="46" max="46" width="17.42578125" style="1" bestFit="1" customWidth="1"/>
    <col min="47" max="47" width="22.85546875" style="1" bestFit="1" customWidth="1"/>
    <col min="48" max="49" width="9.140625" style="1"/>
    <col min="50" max="50" width="60.28515625" style="1" bestFit="1" customWidth="1"/>
    <col min="51" max="51" width="17.42578125" style="1" bestFit="1" customWidth="1"/>
    <col min="52" max="52" width="22.85546875" style="1" bestFit="1" customWidth="1"/>
    <col min="53" max="54" width="9.140625" style="1"/>
    <col min="55" max="55" width="60.28515625" style="1" bestFit="1" customWidth="1"/>
    <col min="56" max="56" width="17.42578125" style="1" bestFit="1" customWidth="1"/>
    <col min="57" max="57" width="22.85546875" style="1" bestFit="1" customWidth="1"/>
    <col min="58" max="59" width="9.140625" style="1"/>
    <col min="60" max="60" width="60.28515625" style="1" bestFit="1" customWidth="1"/>
    <col min="61" max="61" width="17.42578125" style="1" bestFit="1" customWidth="1"/>
    <col min="62" max="62" width="22.85546875" style="1" bestFit="1" customWidth="1"/>
    <col min="63" max="64" width="9.140625" style="1"/>
    <col min="65" max="65" width="60.28515625" style="1" bestFit="1" customWidth="1"/>
    <col min="66" max="66" width="17.42578125" style="1" bestFit="1" customWidth="1"/>
    <col min="67" max="67" width="22.85546875" style="1" bestFit="1" customWidth="1"/>
    <col min="68" max="69" width="9.140625" style="1"/>
    <col min="70" max="70" width="60.28515625" style="1" bestFit="1" customWidth="1"/>
    <col min="71" max="71" width="17.42578125" style="1" bestFit="1" customWidth="1"/>
    <col min="72" max="72" width="22.85546875" style="1" bestFit="1" customWidth="1"/>
    <col min="73" max="74" width="9.140625" style="1"/>
    <col min="75" max="75" width="60.28515625" style="1" customWidth="1"/>
    <col min="76" max="76" width="17.42578125" style="1" bestFit="1" customWidth="1"/>
    <col min="77" max="77" width="22.85546875" style="1" bestFit="1" customWidth="1"/>
    <col min="78" max="79" width="9.140625" style="1"/>
    <col min="80" max="80" width="44.140625" style="1" bestFit="1" customWidth="1"/>
    <col min="81" max="81" width="9.140625" style="1"/>
    <col min="82" max="82" width="17.42578125" style="1" bestFit="1" customWidth="1"/>
    <col min="83" max="83" width="22.85546875" style="1" bestFit="1" customWidth="1"/>
    <col min="84" max="16384" width="9.140625" style="1"/>
  </cols>
  <sheetData>
    <row r="1" spans="1:84" ht="27.75" customHeight="1" x14ac:dyDescent="0.25">
      <c r="A1" s="197" t="s">
        <v>100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9"/>
    </row>
    <row r="2" spans="1:84" ht="15.75" customHeight="1" thickBot="1" x14ac:dyDescent="0.3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2"/>
    </row>
    <row r="3" spans="1:84" x14ac:dyDescent="0.25">
      <c r="A3" s="203" t="s">
        <v>39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5"/>
    </row>
    <row r="4" spans="1:84" x14ac:dyDescent="0.25">
      <c r="A4" s="206" t="s">
        <v>101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8"/>
    </row>
    <row r="5" spans="1:84" x14ac:dyDescent="0.25">
      <c r="A5" s="206" t="s">
        <v>36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8"/>
    </row>
    <row r="6" spans="1:84" ht="15.75" thickBot="1" x14ac:dyDescent="0.3">
      <c r="A6" s="209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07" t="s">
        <v>41</v>
      </c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8"/>
    </row>
    <row r="7" spans="1:84" ht="15" customHeight="1" thickBot="1" x14ac:dyDescent="0.3">
      <c r="A7" s="211"/>
      <c r="B7" s="194" t="s">
        <v>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6"/>
      <c r="W7" s="194" t="s">
        <v>34</v>
      </c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6"/>
      <c r="AR7" s="131"/>
      <c r="AS7" s="136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8"/>
    </row>
    <row r="8" spans="1:84" ht="15.75" thickBot="1" x14ac:dyDescent="0.3">
      <c r="A8" s="212"/>
      <c r="B8" s="194" t="s">
        <v>3</v>
      </c>
      <c r="C8" s="195"/>
      <c r="D8" s="195"/>
      <c r="E8" s="195"/>
      <c r="F8" s="195"/>
      <c r="G8" s="195"/>
      <c r="H8" s="196"/>
      <c r="I8" s="194" t="s">
        <v>4</v>
      </c>
      <c r="J8" s="195"/>
      <c r="K8" s="195"/>
      <c r="L8" s="195"/>
      <c r="M8" s="195"/>
      <c r="N8" s="195"/>
      <c r="O8" s="196"/>
      <c r="P8" s="194" t="s">
        <v>5</v>
      </c>
      <c r="Q8" s="195"/>
      <c r="R8" s="195"/>
      <c r="S8" s="195"/>
      <c r="T8" s="195"/>
      <c r="U8" s="195"/>
      <c r="V8" s="196"/>
      <c r="W8" s="194" t="s">
        <v>3</v>
      </c>
      <c r="X8" s="195"/>
      <c r="Y8" s="195"/>
      <c r="Z8" s="195"/>
      <c r="AA8" s="195"/>
      <c r="AB8" s="195"/>
      <c r="AC8" s="196"/>
      <c r="AD8" s="194" t="s">
        <v>4</v>
      </c>
      <c r="AE8" s="195"/>
      <c r="AF8" s="195"/>
      <c r="AG8" s="195"/>
      <c r="AH8" s="195"/>
      <c r="AI8" s="195"/>
      <c r="AJ8" s="196"/>
      <c r="AK8" s="194" t="s">
        <v>5</v>
      </c>
      <c r="AL8" s="195"/>
      <c r="AM8" s="195"/>
      <c r="AN8" s="195"/>
      <c r="AO8" s="195"/>
      <c r="AP8" s="195"/>
      <c r="AQ8" s="196"/>
      <c r="AR8" s="95"/>
      <c r="AS8" s="132" t="s">
        <v>42</v>
      </c>
      <c r="AT8" s="159">
        <v>2010</v>
      </c>
      <c r="AU8" s="130"/>
      <c r="AV8" s="160"/>
      <c r="AW8" s="2"/>
      <c r="AX8" s="133" t="s">
        <v>42</v>
      </c>
      <c r="AY8" s="159">
        <v>2011</v>
      </c>
      <c r="AZ8" s="130"/>
      <c r="BA8" s="160"/>
      <c r="BB8" s="2"/>
      <c r="BC8" s="133" t="s">
        <v>42</v>
      </c>
      <c r="BD8" s="159">
        <v>2012</v>
      </c>
      <c r="BE8" s="130"/>
      <c r="BF8" s="160"/>
      <c r="BG8" s="2"/>
      <c r="BH8" s="133" t="s">
        <v>42</v>
      </c>
      <c r="BI8" s="159">
        <v>2013</v>
      </c>
      <c r="BJ8" s="130"/>
      <c r="BK8" s="160"/>
      <c r="BL8" s="2"/>
      <c r="BM8" s="133" t="s">
        <v>42</v>
      </c>
      <c r="BN8" s="159">
        <v>2014</v>
      </c>
      <c r="BO8" s="130"/>
      <c r="BP8" s="160"/>
      <c r="BQ8" s="2"/>
      <c r="BR8" s="133" t="s">
        <v>42</v>
      </c>
      <c r="BS8" s="159">
        <v>2015</v>
      </c>
      <c r="BT8" s="130"/>
      <c r="BU8" s="160"/>
      <c r="BV8" s="2"/>
      <c r="BW8" s="133" t="s">
        <v>42</v>
      </c>
      <c r="BX8" s="159">
        <v>2016</v>
      </c>
      <c r="BY8" s="130"/>
      <c r="BZ8" s="160"/>
      <c r="CA8" s="2"/>
      <c r="CB8" s="134" t="s">
        <v>35</v>
      </c>
      <c r="CC8" s="85"/>
      <c r="CD8" s="85"/>
      <c r="CE8" s="135"/>
      <c r="CF8" s="3"/>
    </row>
    <row r="9" spans="1:84" ht="15.75" thickBot="1" x14ac:dyDescent="0.3">
      <c r="A9" s="86" t="s">
        <v>0</v>
      </c>
      <c r="B9" s="87">
        <v>2010</v>
      </c>
      <c r="C9" s="88">
        <v>2011</v>
      </c>
      <c r="D9" s="88">
        <v>2012</v>
      </c>
      <c r="E9" s="88">
        <v>2013</v>
      </c>
      <c r="F9" s="88">
        <v>2014</v>
      </c>
      <c r="G9" s="89">
        <v>2015</v>
      </c>
      <c r="H9" s="153">
        <v>2016</v>
      </c>
      <c r="I9" s="87">
        <v>2010</v>
      </c>
      <c r="J9" s="88">
        <v>2011</v>
      </c>
      <c r="K9" s="88">
        <v>2012</v>
      </c>
      <c r="L9" s="88">
        <v>2013</v>
      </c>
      <c r="M9" s="88">
        <v>2014</v>
      </c>
      <c r="N9" s="89">
        <v>2015</v>
      </c>
      <c r="O9" s="153">
        <v>2016</v>
      </c>
      <c r="P9" s="154">
        <v>2010</v>
      </c>
      <c r="Q9" s="88">
        <v>2011</v>
      </c>
      <c r="R9" s="88">
        <v>2012</v>
      </c>
      <c r="S9" s="88">
        <v>2013</v>
      </c>
      <c r="T9" s="88">
        <v>2014</v>
      </c>
      <c r="U9" s="88">
        <v>2015</v>
      </c>
      <c r="V9" s="154">
        <v>2016</v>
      </c>
      <c r="W9" s="87">
        <v>2010</v>
      </c>
      <c r="X9" s="88">
        <v>2011</v>
      </c>
      <c r="Y9" s="88">
        <v>2012</v>
      </c>
      <c r="Z9" s="88">
        <v>2013</v>
      </c>
      <c r="AA9" s="88">
        <v>2014</v>
      </c>
      <c r="AB9" s="89">
        <v>2015</v>
      </c>
      <c r="AC9" s="89">
        <v>2016</v>
      </c>
      <c r="AD9" s="87">
        <v>2010</v>
      </c>
      <c r="AE9" s="88">
        <v>2011</v>
      </c>
      <c r="AF9" s="88">
        <v>2012</v>
      </c>
      <c r="AG9" s="88">
        <v>2013</v>
      </c>
      <c r="AH9" s="88">
        <v>2014</v>
      </c>
      <c r="AI9" s="89">
        <v>2015</v>
      </c>
      <c r="AJ9" s="153">
        <v>2016</v>
      </c>
      <c r="AK9" s="87">
        <v>2010</v>
      </c>
      <c r="AL9" s="88">
        <v>2011</v>
      </c>
      <c r="AM9" s="89">
        <v>2012</v>
      </c>
      <c r="AN9" s="88">
        <v>2013</v>
      </c>
      <c r="AO9" s="89">
        <v>2014</v>
      </c>
      <c r="AP9" s="89">
        <v>2015</v>
      </c>
      <c r="AQ9" s="153">
        <v>2016</v>
      </c>
      <c r="AR9" s="95"/>
      <c r="AS9" s="130"/>
      <c r="AT9" s="156" t="s">
        <v>3</v>
      </c>
      <c r="AU9" s="157" t="s">
        <v>4</v>
      </c>
      <c r="AV9" s="158" t="s">
        <v>5</v>
      </c>
      <c r="AW9" s="2"/>
      <c r="AX9" s="104"/>
      <c r="AY9" s="156" t="s">
        <v>3</v>
      </c>
      <c r="AZ9" s="157" t="s">
        <v>4</v>
      </c>
      <c r="BA9" s="158" t="s">
        <v>5</v>
      </c>
      <c r="BB9" s="2"/>
      <c r="BC9" s="104" t="s">
        <v>40</v>
      </c>
      <c r="BD9" s="156" t="s">
        <v>3</v>
      </c>
      <c r="BE9" s="157" t="s">
        <v>4</v>
      </c>
      <c r="BF9" s="158" t="s">
        <v>5</v>
      </c>
      <c r="BG9" s="2"/>
      <c r="BH9" s="104" t="s">
        <v>40</v>
      </c>
      <c r="BI9" s="156" t="s">
        <v>3</v>
      </c>
      <c r="BJ9" s="157" t="s">
        <v>4</v>
      </c>
      <c r="BK9" s="158" t="s">
        <v>5</v>
      </c>
      <c r="BL9" s="2"/>
      <c r="BM9" s="104" t="s">
        <v>40</v>
      </c>
      <c r="BN9" s="156" t="s">
        <v>3</v>
      </c>
      <c r="BO9" s="157" t="s">
        <v>4</v>
      </c>
      <c r="BP9" s="158" t="s">
        <v>5</v>
      </c>
      <c r="BQ9" s="2"/>
      <c r="BR9" s="104" t="s">
        <v>40</v>
      </c>
      <c r="BS9" s="156" t="s">
        <v>3</v>
      </c>
      <c r="BT9" s="157" t="s">
        <v>4</v>
      </c>
      <c r="BU9" s="158" t="s">
        <v>5</v>
      </c>
      <c r="BV9" s="2"/>
      <c r="BW9" s="104" t="s">
        <v>40</v>
      </c>
      <c r="BX9" s="156" t="s">
        <v>3</v>
      </c>
      <c r="BY9" s="157" t="s">
        <v>4</v>
      </c>
      <c r="BZ9" s="158" t="s">
        <v>5</v>
      </c>
      <c r="CA9" s="2"/>
      <c r="CB9" s="119"/>
      <c r="CC9" s="120"/>
      <c r="CD9" s="105" t="s">
        <v>3</v>
      </c>
      <c r="CE9" s="106" t="s">
        <v>4</v>
      </c>
      <c r="CF9" s="3"/>
    </row>
    <row r="10" spans="1:84" x14ac:dyDescent="0.25">
      <c r="A10" s="43" t="s">
        <v>43</v>
      </c>
      <c r="B10" s="152"/>
      <c r="C10" s="148"/>
      <c r="D10" s="148">
        <f t="shared" ref="D10:H10" si="0">R10-K10</f>
        <v>0</v>
      </c>
      <c r="E10" s="148">
        <f t="shared" si="0"/>
        <v>14</v>
      </c>
      <c r="F10" s="148">
        <f t="shared" si="0"/>
        <v>22</v>
      </c>
      <c r="G10" s="148">
        <f t="shared" si="0"/>
        <v>47</v>
      </c>
      <c r="H10" s="149">
        <f t="shared" si="0"/>
        <v>30</v>
      </c>
      <c r="I10" s="33"/>
      <c r="J10" s="34"/>
      <c r="K10" s="34">
        <v>2</v>
      </c>
      <c r="L10" s="34">
        <v>44</v>
      </c>
      <c r="M10" s="34">
        <v>90</v>
      </c>
      <c r="N10" s="45">
        <v>82</v>
      </c>
      <c r="O10" s="44">
        <v>36</v>
      </c>
      <c r="P10" s="37"/>
      <c r="Q10" s="34"/>
      <c r="R10" s="34">
        <v>2</v>
      </c>
      <c r="S10" s="34">
        <v>58</v>
      </c>
      <c r="T10" s="34">
        <v>112</v>
      </c>
      <c r="U10" s="148">
        <v>129</v>
      </c>
      <c r="V10" s="149">
        <v>66</v>
      </c>
      <c r="W10" s="39"/>
      <c r="X10" s="40"/>
      <c r="Y10" s="40">
        <f>(D10/$D$93)</f>
        <v>0</v>
      </c>
      <c r="Z10" s="40">
        <f t="shared" ref="Z10:Z41" si="1">(E10/$E$93)</f>
        <v>1.3902681231380337E-3</v>
      </c>
      <c r="AA10" s="40">
        <f t="shared" ref="AA10:AA41" si="2">(F10/$F$93)</f>
        <v>2.1194605009633911E-3</v>
      </c>
      <c r="AB10" s="40">
        <f t="shared" ref="AB10:AB41" si="3">(G10/$G$93)</f>
        <v>4.5502952851195662E-3</v>
      </c>
      <c r="AC10" s="40">
        <f t="shared" ref="AC10:AC41" si="4">(H10/$H$93)</f>
        <v>3.8555455596966971E-3</v>
      </c>
      <c r="AD10" s="39"/>
      <c r="AE10" s="40"/>
      <c r="AF10" s="40">
        <f>(K10/$K$93)</f>
        <v>4.5034902049088043E-4</v>
      </c>
      <c r="AG10" s="40">
        <f t="shared" ref="AG10:AG41" si="5">(L10/$L$93)</f>
        <v>6.4868052484151556E-3</v>
      </c>
      <c r="AH10" s="40">
        <f t="shared" ref="AH10:AH41" si="6">(M10/$M$93)</f>
        <v>1.5426808364758314E-2</v>
      </c>
      <c r="AI10" s="40">
        <f t="shared" ref="AI10:AI41" si="7">(N10/$N$93)</f>
        <v>1.4750854470228458E-2</v>
      </c>
      <c r="AJ10" s="40">
        <f t="shared" ref="AJ10:AJ41" si="8">(O10/$O$93)</f>
        <v>8.3140877598152432E-3</v>
      </c>
      <c r="AK10" s="39"/>
      <c r="AL10" s="40"/>
      <c r="AM10" s="42">
        <f>(R10/$R$93)</f>
        <v>1.3645357167223852E-4</v>
      </c>
      <c r="AN10" s="42">
        <f t="shared" ref="AN10:AN41" si="9">(S10/$S$93)</f>
        <v>3.4415237643149587E-3</v>
      </c>
      <c r="AO10" s="42">
        <f t="shared" ref="AO10:AO41" si="10">(T10/$T$93)</f>
        <v>6.9076107067965959E-3</v>
      </c>
      <c r="AP10" s="13">
        <f t="shared" ref="AP10:AP41" si="11">(U10/$U$93)</f>
        <v>8.1193353474320242E-3</v>
      </c>
      <c r="AQ10" s="13">
        <f t="shared" ref="AQ10:AQ41" si="12">(V10/$V$93)</f>
        <v>5.4495912806539508E-3</v>
      </c>
      <c r="AR10" s="95"/>
      <c r="AS10" s="90" t="s">
        <v>62</v>
      </c>
      <c r="AT10" s="171">
        <v>0</v>
      </c>
      <c r="AU10" s="98">
        <v>0</v>
      </c>
      <c r="AV10" s="99">
        <v>0</v>
      </c>
      <c r="AW10" s="2"/>
      <c r="AX10" s="90" t="s">
        <v>62</v>
      </c>
      <c r="AY10" s="171">
        <v>0</v>
      </c>
      <c r="AZ10" s="98">
        <v>0</v>
      </c>
      <c r="BA10" s="99">
        <v>0</v>
      </c>
      <c r="BB10" s="2"/>
      <c r="BC10" s="90" t="s">
        <v>43</v>
      </c>
      <c r="BD10" s="171">
        <v>0</v>
      </c>
      <c r="BE10" s="98">
        <v>4.5034902049088043E-4</v>
      </c>
      <c r="BF10" s="99">
        <v>1.3645357167223852E-4</v>
      </c>
      <c r="BG10" s="2"/>
      <c r="BH10" s="90" t="s">
        <v>75</v>
      </c>
      <c r="BI10" s="171">
        <v>0</v>
      </c>
      <c r="BJ10" s="98">
        <v>0</v>
      </c>
      <c r="BK10" s="99">
        <v>0</v>
      </c>
      <c r="BL10" s="2"/>
      <c r="BM10" s="90" t="s">
        <v>75</v>
      </c>
      <c r="BN10" s="171">
        <v>0</v>
      </c>
      <c r="BO10" s="98">
        <v>0</v>
      </c>
      <c r="BP10" s="99">
        <v>0</v>
      </c>
      <c r="BQ10" s="2"/>
      <c r="BR10" s="90" t="s">
        <v>72</v>
      </c>
      <c r="BS10" s="171">
        <v>0</v>
      </c>
      <c r="BT10" s="98">
        <v>0</v>
      </c>
      <c r="BU10" s="99">
        <v>0</v>
      </c>
      <c r="BV10" s="2"/>
      <c r="BW10" s="90" t="s">
        <v>85</v>
      </c>
      <c r="BX10" s="171">
        <v>0</v>
      </c>
      <c r="BY10" s="98">
        <v>0</v>
      </c>
      <c r="BZ10" s="99">
        <v>0</v>
      </c>
      <c r="CA10" s="2"/>
      <c r="CB10" s="124" t="s">
        <v>12</v>
      </c>
      <c r="CC10" s="121">
        <v>2010</v>
      </c>
      <c r="CD10" s="40">
        <v>1.0769074469165904E-2</v>
      </c>
      <c r="CE10" s="41">
        <v>3.9603960396039604E-3</v>
      </c>
      <c r="CF10" s="3"/>
    </row>
    <row r="11" spans="1:84" ht="15.75" thickBot="1" x14ac:dyDescent="0.3">
      <c r="A11" s="4" t="s">
        <v>1</v>
      </c>
      <c r="B11" s="5">
        <f>P11-I11</f>
        <v>9</v>
      </c>
      <c r="C11" s="6">
        <f>Q11-J11</f>
        <v>10</v>
      </c>
      <c r="D11" s="6">
        <f t="shared" ref="D11" si="13">R11-K11</f>
        <v>9</v>
      </c>
      <c r="E11" s="6">
        <f t="shared" ref="E11" si="14">S11-L11</f>
        <v>5</v>
      </c>
      <c r="F11" s="6">
        <f t="shared" ref="F11" si="15">T11-M11</f>
        <v>4</v>
      </c>
      <c r="G11" s="6">
        <f t="shared" ref="G11:H11" si="16">U11-N11</f>
        <v>1</v>
      </c>
      <c r="H11" s="6">
        <f t="shared" si="16"/>
        <v>4</v>
      </c>
      <c r="I11" s="5">
        <v>49</v>
      </c>
      <c r="J11" s="6">
        <v>79</v>
      </c>
      <c r="K11" s="6">
        <v>183</v>
      </c>
      <c r="L11" s="6">
        <v>229</v>
      </c>
      <c r="M11" s="6">
        <v>68</v>
      </c>
      <c r="N11" s="9">
        <v>134</v>
      </c>
      <c r="O11" s="7">
        <v>177</v>
      </c>
      <c r="P11" s="8">
        <v>58</v>
      </c>
      <c r="Q11" s="6">
        <v>89</v>
      </c>
      <c r="R11" s="6">
        <v>192</v>
      </c>
      <c r="S11" s="6">
        <v>234</v>
      </c>
      <c r="T11" s="6">
        <v>72</v>
      </c>
      <c r="U11" s="6">
        <v>135</v>
      </c>
      <c r="V11" s="7">
        <v>181</v>
      </c>
      <c r="W11" s="10">
        <f>(B11/$B$93)</f>
        <v>9.1435537945748252E-4</v>
      </c>
      <c r="X11" s="11">
        <f>(C11/$C$93)</f>
        <v>9.790483649892304E-4</v>
      </c>
      <c r="Y11" s="11">
        <f>(D11/$D$93)</f>
        <v>8.8097102584181678E-4</v>
      </c>
      <c r="Z11" s="11">
        <f t="shared" si="1"/>
        <v>4.965243296921549E-4</v>
      </c>
      <c r="AA11" s="11">
        <f t="shared" si="2"/>
        <v>3.8535645472061658E-4</v>
      </c>
      <c r="AB11" s="11">
        <f t="shared" si="3"/>
        <v>9.6814793300416309E-5</v>
      </c>
      <c r="AC11" s="11">
        <f t="shared" si="4"/>
        <v>5.1407274129289292E-4</v>
      </c>
      <c r="AD11" s="10">
        <f>(I11/$I$93)</f>
        <v>2.4257425742574258E-2</v>
      </c>
      <c r="AE11" s="11">
        <f>(J11/$J$93)</f>
        <v>3.3876500857632934E-2</v>
      </c>
      <c r="AF11" s="11">
        <f>(K11/$K$93)</f>
        <v>4.1206935374915557E-2</v>
      </c>
      <c r="AG11" s="11">
        <f t="shared" si="5"/>
        <v>3.3760872770160696E-2</v>
      </c>
      <c r="AH11" s="11">
        <f t="shared" si="6"/>
        <v>1.1655810764484058E-2</v>
      </c>
      <c r="AI11" s="11">
        <f t="shared" si="7"/>
        <v>2.4105054865983092E-2</v>
      </c>
      <c r="AJ11" s="11">
        <f t="shared" si="8"/>
        <v>4.0877598152424942E-2</v>
      </c>
      <c r="AK11" s="10">
        <f>(P11/$P$93)</f>
        <v>4.8891511422068613E-3</v>
      </c>
      <c r="AL11" s="11">
        <f>(Q11/$Q$93)</f>
        <v>7.0938944683564481E-3</v>
      </c>
      <c r="AM11" s="13">
        <f>(R11/$R$93)</f>
        <v>1.3099542880534897E-2</v>
      </c>
      <c r="AN11" s="13">
        <f t="shared" si="9"/>
        <v>1.3884768290512075E-2</v>
      </c>
      <c r="AO11" s="13">
        <f t="shared" si="10"/>
        <v>4.4406068829406682E-3</v>
      </c>
      <c r="AP11" s="13">
        <f t="shared" si="11"/>
        <v>8.4969788519637466E-3</v>
      </c>
      <c r="AQ11" s="12">
        <f t="shared" si="12"/>
        <v>1.4945091239369169E-2</v>
      </c>
      <c r="AR11" s="95"/>
      <c r="AS11" s="108" t="s">
        <v>69</v>
      </c>
      <c r="AT11" s="172">
        <v>0</v>
      </c>
      <c r="AU11" s="169">
        <v>0</v>
      </c>
      <c r="AV11" s="170">
        <v>0</v>
      </c>
      <c r="AW11" s="2"/>
      <c r="AX11" s="108" t="s">
        <v>69</v>
      </c>
      <c r="AY11" s="172">
        <v>0</v>
      </c>
      <c r="AZ11" s="169">
        <v>0</v>
      </c>
      <c r="BA11" s="170">
        <v>0</v>
      </c>
      <c r="BB11" s="2"/>
      <c r="BC11" s="107" t="s">
        <v>47</v>
      </c>
      <c r="BD11" s="176">
        <v>0</v>
      </c>
      <c r="BE11" s="113">
        <v>7.903625309614952E-2</v>
      </c>
      <c r="BF11" s="114">
        <v>2.3947601828477862E-2</v>
      </c>
      <c r="BG11" s="2"/>
      <c r="BH11" s="91" t="s">
        <v>81</v>
      </c>
      <c r="BI11" s="174">
        <v>0</v>
      </c>
      <c r="BJ11" s="100">
        <v>0</v>
      </c>
      <c r="BK11" s="101">
        <v>0</v>
      </c>
      <c r="BL11" s="2"/>
      <c r="BM11" s="91" t="s">
        <v>81</v>
      </c>
      <c r="BN11" s="174">
        <v>0</v>
      </c>
      <c r="BO11" s="100">
        <v>0</v>
      </c>
      <c r="BP11" s="101">
        <v>0</v>
      </c>
      <c r="BQ11" s="2"/>
      <c r="BR11" s="91" t="s">
        <v>81</v>
      </c>
      <c r="BS11" s="174">
        <v>0</v>
      </c>
      <c r="BT11" s="100">
        <v>1.4391077531930203E-3</v>
      </c>
      <c r="BU11" s="101">
        <v>5.0352467270896274E-4</v>
      </c>
      <c r="BV11" s="2"/>
      <c r="BW11" s="91" t="s">
        <v>87</v>
      </c>
      <c r="BX11" s="174">
        <v>0</v>
      </c>
      <c r="BY11" s="100">
        <v>2.3094688221709007E-4</v>
      </c>
      <c r="BZ11" s="101">
        <v>8.2569564858393202E-5</v>
      </c>
      <c r="CA11" s="2"/>
      <c r="CB11" s="125"/>
      <c r="CC11" s="122">
        <v>2011</v>
      </c>
      <c r="CD11" s="11">
        <v>1.3902486782847072E-2</v>
      </c>
      <c r="CE11" s="12">
        <v>9.8627787307032592E-3</v>
      </c>
      <c r="CF11" s="3"/>
    </row>
    <row r="12" spans="1:84" ht="16.5" thickTop="1" thickBot="1" x14ac:dyDescent="0.3">
      <c r="A12" s="43" t="s">
        <v>45</v>
      </c>
      <c r="B12" s="33"/>
      <c r="C12" s="34"/>
      <c r="D12" s="34">
        <f t="shared" ref="D12" si="17">R12-K12</f>
        <v>76</v>
      </c>
      <c r="E12" s="34">
        <f>S12-L12</f>
        <v>37</v>
      </c>
      <c r="F12" s="34">
        <f>T12-M12</f>
        <v>37</v>
      </c>
      <c r="G12" s="34">
        <f>U12-N12</f>
        <v>16</v>
      </c>
      <c r="H12" s="34">
        <f>V12-O12</f>
        <v>20</v>
      </c>
      <c r="I12" s="33"/>
      <c r="J12" s="34"/>
      <c r="K12" s="34">
        <v>17</v>
      </c>
      <c r="L12" s="34">
        <v>32</v>
      </c>
      <c r="M12" s="34">
        <v>9</v>
      </c>
      <c r="N12" s="45">
        <v>6</v>
      </c>
      <c r="O12" s="44">
        <v>7</v>
      </c>
      <c r="P12" s="37"/>
      <c r="Q12" s="34"/>
      <c r="R12" s="34">
        <v>93</v>
      </c>
      <c r="S12" s="34">
        <v>69</v>
      </c>
      <c r="T12" s="34">
        <v>46</v>
      </c>
      <c r="U12" s="34">
        <v>22</v>
      </c>
      <c r="V12" s="44">
        <v>27</v>
      </c>
      <c r="W12" s="39"/>
      <c r="X12" s="40"/>
      <c r="Y12" s="40">
        <f>(D12/$D$93)</f>
        <v>7.4393108848864525E-3</v>
      </c>
      <c r="Z12" s="40">
        <f t="shared" si="1"/>
        <v>3.6742800397219465E-3</v>
      </c>
      <c r="AA12" s="40">
        <f t="shared" si="2"/>
        <v>3.5645472061657034E-3</v>
      </c>
      <c r="AB12" s="40">
        <f t="shared" si="3"/>
        <v>1.5490366928066609E-3</v>
      </c>
      <c r="AC12" s="40">
        <f t="shared" si="4"/>
        <v>2.5703637064644646E-3</v>
      </c>
      <c r="AD12" s="39"/>
      <c r="AE12" s="40"/>
      <c r="AF12" s="40">
        <f>(K12/$K$93)</f>
        <v>3.8279666741724838E-3</v>
      </c>
      <c r="AG12" s="40">
        <f t="shared" si="5"/>
        <v>4.7176765443019313E-3</v>
      </c>
      <c r="AH12" s="40">
        <f t="shared" si="6"/>
        <v>1.5426808364758314E-3</v>
      </c>
      <c r="AI12" s="40">
        <f t="shared" si="7"/>
        <v>1.0793308148947653E-3</v>
      </c>
      <c r="AJ12" s="40">
        <f t="shared" si="8"/>
        <v>1.6166281755196305E-3</v>
      </c>
      <c r="AK12" s="39"/>
      <c r="AL12" s="40"/>
      <c r="AM12" s="42">
        <f>(R12/$R$93)</f>
        <v>6.345091082759091E-3</v>
      </c>
      <c r="AN12" s="42">
        <f t="shared" si="9"/>
        <v>4.0942265472022786E-3</v>
      </c>
      <c r="AO12" s="42">
        <f t="shared" si="10"/>
        <v>2.8370543974343162E-3</v>
      </c>
      <c r="AP12" s="42">
        <f t="shared" si="11"/>
        <v>1.3846928499496476E-3</v>
      </c>
      <c r="AQ12" s="42">
        <f t="shared" si="12"/>
        <v>2.2293782511766161E-3</v>
      </c>
      <c r="AR12" s="95"/>
      <c r="AS12" s="109" t="s">
        <v>71</v>
      </c>
      <c r="AT12" s="173">
        <v>0</v>
      </c>
      <c r="AU12" s="167">
        <v>0</v>
      </c>
      <c r="AV12" s="115">
        <v>0</v>
      </c>
      <c r="AW12" s="2"/>
      <c r="AX12" s="109" t="s">
        <v>71</v>
      </c>
      <c r="AY12" s="173">
        <v>0</v>
      </c>
      <c r="AZ12" s="167">
        <v>0</v>
      </c>
      <c r="BA12" s="115">
        <v>0</v>
      </c>
      <c r="BB12" s="2"/>
      <c r="BC12" s="109" t="s">
        <v>81</v>
      </c>
      <c r="BD12" s="173">
        <v>9.788566953797964E-5</v>
      </c>
      <c r="BE12" s="167">
        <v>0</v>
      </c>
      <c r="BF12" s="115">
        <v>6.8226785836119261E-5</v>
      </c>
      <c r="BG12" s="2"/>
      <c r="BH12" s="109" t="s">
        <v>102</v>
      </c>
      <c r="BI12" s="173">
        <v>0</v>
      </c>
      <c r="BJ12" s="167">
        <v>0</v>
      </c>
      <c r="BK12" s="115">
        <v>0</v>
      </c>
      <c r="BL12" s="2"/>
      <c r="BM12" s="109" t="s">
        <v>102</v>
      </c>
      <c r="BN12" s="173">
        <v>0</v>
      </c>
      <c r="BO12" s="167">
        <v>0</v>
      </c>
      <c r="BP12" s="115">
        <v>0</v>
      </c>
      <c r="BQ12" s="2"/>
      <c r="BR12" s="109" t="s">
        <v>102</v>
      </c>
      <c r="BS12" s="173">
        <v>0</v>
      </c>
      <c r="BT12" s="167">
        <v>0</v>
      </c>
      <c r="BU12" s="115">
        <v>0</v>
      </c>
      <c r="BV12" s="2"/>
      <c r="BW12" s="109" t="s">
        <v>88</v>
      </c>
      <c r="BX12" s="173">
        <v>0</v>
      </c>
      <c r="BY12" s="167">
        <v>2.3094688221709007E-4</v>
      </c>
      <c r="BZ12" s="115">
        <v>8.2569564858393202E-5</v>
      </c>
      <c r="CA12" s="2"/>
      <c r="CB12" s="125"/>
      <c r="CC12" s="123">
        <v>2012</v>
      </c>
      <c r="CD12" s="11">
        <v>1.2431480031323414E-2</v>
      </c>
      <c r="CE12" s="12">
        <v>2.7020941229452828E-3</v>
      </c>
      <c r="CF12" s="3"/>
    </row>
    <row r="13" spans="1:84" ht="16.5" thickTop="1" thickBot="1" x14ac:dyDescent="0.3">
      <c r="A13" s="43" t="s">
        <v>90</v>
      </c>
      <c r="B13" s="5"/>
      <c r="C13" s="6"/>
      <c r="D13" s="6"/>
      <c r="E13" s="6">
        <f t="shared" ref="E13" si="18">S13-L13</f>
        <v>98</v>
      </c>
      <c r="F13" s="6">
        <f t="shared" ref="F13" si="19">T13-M13</f>
        <v>116</v>
      </c>
      <c r="G13" s="6">
        <f t="shared" ref="G13" si="20">U13-N13</f>
        <v>116</v>
      </c>
      <c r="H13" s="6">
        <f t="shared" ref="H13" si="21">V13-O13</f>
        <v>64</v>
      </c>
      <c r="I13" s="33"/>
      <c r="J13" s="34"/>
      <c r="K13" s="34"/>
      <c r="L13" s="34">
        <v>43</v>
      </c>
      <c r="M13" s="34">
        <v>18</v>
      </c>
      <c r="N13" s="45">
        <v>16</v>
      </c>
      <c r="O13" s="44">
        <v>16</v>
      </c>
      <c r="P13" s="37"/>
      <c r="Q13" s="34"/>
      <c r="R13" s="34"/>
      <c r="S13" s="34">
        <v>141</v>
      </c>
      <c r="T13" s="34">
        <v>134</v>
      </c>
      <c r="U13" s="34">
        <v>132</v>
      </c>
      <c r="V13" s="44">
        <v>80</v>
      </c>
      <c r="W13" s="39"/>
      <c r="X13" s="40"/>
      <c r="Y13" s="40"/>
      <c r="Z13" s="40">
        <f t="shared" si="1"/>
        <v>9.7318768619662366E-3</v>
      </c>
      <c r="AA13" s="40">
        <f t="shared" si="2"/>
        <v>1.1175337186897881E-2</v>
      </c>
      <c r="AB13" s="40">
        <f t="shared" si="3"/>
        <v>1.123051602284829E-2</v>
      </c>
      <c r="AC13" s="40">
        <f t="shared" si="4"/>
        <v>8.2251638606862867E-3</v>
      </c>
      <c r="AD13" s="39"/>
      <c r="AE13" s="40"/>
      <c r="AF13" s="40"/>
      <c r="AG13" s="40">
        <f t="shared" si="5"/>
        <v>6.33937785640572E-3</v>
      </c>
      <c r="AH13" s="40">
        <f t="shared" si="6"/>
        <v>3.0853616729516627E-3</v>
      </c>
      <c r="AI13" s="40">
        <f t="shared" si="7"/>
        <v>2.8782155063860407E-3</v>
      </c>
      <c r="AJ13" s="40">
        <f t="shared" si="8"/>
        <v>3.695150115473441E-3</v>
      </c>
      <c r="AK13" s="39"/>
      <c r="AL13" s="40"/>
      <c r="AM13" s="42"/>
      <c r="AN13" s="42">
        <f t="shared" si="9"/>
        <v>8.3664629442829173E-3</v>
      </c>
      <c r="AO13" s="42">
        <f t="shared" si="10"/>
        <v>8.2644628099173556E-3</v>
      </c>
      <c r="AP13" s="42">
        <f t="shared" si="11"/>
        <v>8.3081570996978854E-3</v>
      </c>
      <c r="AQ13" s="42">
        <f t="shared" si="12"/>
        <v>6.6055651886714559E-3</v>
      </c>
      <c r="AR13" s="95"/>
      <c r="AS13" s="91" t="s">
        <v>1</v>
      </c>
      <c r="AT13" s="174">
        <v>9.1435537945748252E-4</v>
      </c>
      <c r="AU13" s="100">
        <v>2.4257425742574258E-2</v>
      </c>
      <c r="AV13" s="101">
        <v>4.8891511422068613E-3</v>
      </c>
      <c r="AW13" s="2"/>
      <c r="AX13" s="91" t="s">
        <v>1</v>
      </c>
      <c r="AY13" s="174">
        <v>9.790483649892304E-4</v>
      </c>
      <c r="AZ13" s="100">
        <v>3.3876500857632934E-2</v>
      </c>
      <c r="BA13" s="101">
        <v>7.0938944683564481E-3</v>
      </c>
      <c r="BB13" s="2"/>
      <c r="BC13" s="91" t="s">
        <v>87</v>
      </c>
      <c r="BD13" s="174">
        <v>9.788566953797964E-5</v>
      </c>
      <c r="BE13" s="100">
        <v>1.125872551227201E-3</v>
      </c>
      <c r="BF13" s="101">
        <v>4.0936071501671554E-4</v>
      </c>
      <c r="BG13" s="2"/>
      <c r="BH13" s="91" t="s">
        <v>87</v>
      </c>
      <c r="BI13" s="174">
        <v>0</v>
      </c>
      <c r="BJ13" s="100">
        <v>0</v>
      </c>
      <c r="BK13" s="101">
        <v>0</v>
      </c>
      <c r="BL13" s="2"/>
      <c r="BM13" s="91" t="s">
        <v>85</v>
      </c>
      <c r="BN13" s="174">
        <v>9.6339113680154144E-5</v>
      </c>
      <c r="BO13" s="100">
        <v>0</v>
      </c>
      <c r="BP13" s="101">
        <v>6.167509559639817E-5</v>
      </c>
      <c r="BQ13" s="2"/>
      <c r="BR13" s="91" t="s">
        <v>87</v>
      </c>
      <c r="BS13" s="174">
        <v>0</v>
      </c>
      <c r="BT13" s="100">
        <v>5.3966540744738263E-4</v>
      </c>
      <c r="BU13" s="101">
        <v>1.8882175226586103E-4</v>
      </c>
      <c r="BV13" s="2"/>
      <c r="BW13" s="91" t="s">
        <v>75</v>
      </c>
      <c r="BX13" s="174">
        <v>1.2851818532322323E-4</v>
      </c>
      <c r="BY13" s="100">
        <v>6.928406466512702E-4</v>
      </c>
      <c r="BZ13" s="101">
        <v>3.3027825943357281E-4</v>
      </c>
      <c r="CA13" s="2"/>
      <c r="CB13" s="95"/>
      <c r="CC13" s="123">
        <v>2013</v>
      </c>
      <c r="CD13" s="11">
        <v>5.263157894736842E-3</v>
      </c>
      <c r="CE13" s="12">
        <v>2.3588382721509656E-3</v>
      </c>
      <c r="CF13" s="3"/>
    </row>
    <row r="14" spans="1:84" ht="16.5" thickTop="1" thickBot="1" x14ac:dyDescent="0.3">
      <c r="A14" s="43" t="s">
        <v>91</v>
      </c>
      <c r="B14" s="5"/>
      <c r="C14" s="6"/>
      <c r="D14" s="6"/>
      <c r="E14" s="6">
        <f t="shared" ref="E14:E19" si="22">S14-L14</f>
        <v>7</v>
      </c>
      <c r="F14" s="6">
        <f t="shared" ref="F14:F19" si="23">T14-M14</f>
        <v>15</v>
      </c>
      <c r="G14" s="6">
        <f t="shared" ref="G14:G19" si="24">U14-N14</f>
        <v>4</v>
      </c>
      <c r="H14" s="6">
        <f t="shared" ref="H14:H19" si="25">V14-O14</f>
        <v>5</v>
      </c>
      <c r="I14" s="33"/>
      <c r="J14" s="34"/>
      <c r="K14" s="34"/>
      <c r="L14" s="34">
        <v>3</v>
      </c>
      <c r="M14" s="34">
        <v>5</v>
      </c>
      <c r="N14" s="45">
        <v>3</v>
      </c>
      <c r="O14" s="44">
        <v>2</v>
      </c>
      <c r="P14" s="37"/>
      <c r="Q14" s="34"/>
      <c r="R14" s="34"/>
      <c r="S14" s="34">
        <v>10</v>
      </c>
      <c r="T14" s="34">
        <v>20</v>
      </c>
      <c r="U14" s="34">
        <v>7</v>
      </c>
      <c r="V14" s="44">
        <v>7</v>
      </c>
      <c r="W14" s="39"/>
      <c r="X14" s="40"/>
      <c r="Y14" s="40"/>
      <c r="Z14" s="40">
        <f t="shared" si="1"/>
        <v>6.9513406156901684E-4</v>
      </c>
      <c r="AA14" s="40">
        <f t="shared" si="2"/>
        <v>1.4450867052023121E-3</v>
      </c>
      <c r="AB14" s="40">
        <f t="shared" si="3"/>
        <v>3.8725917320166524E-4</v>
      </c>
      <c r="AC14" s="40">
        <f t="shared" si="4"/>
        <v>6.4259092661611615E-4</v>
      </c>
      <c r="AD14" s="39"/>
      <c r="AE14" s="40"/>
      <c r="AF14" s="40"/>
      <c r="AG14" s="40">
        <f t="shared" si="5"/>
        <v>4.4228217602830609E-4</v>
      </c>
      <c r="AH14" s="40">
        <f t="shared" si="6"/>
        <v>8.5704490915323962E-4</v>
      </c>
      <c r="AI14" s="40">
        <f t="shared" si="7"/>
        <v>5.3966540744738263E-4</v>
      </c>
      <c r="AJ14" s="40">
        <f t="shared" si="8"/>
        <v>4.6189376443418013E-4</v>
      </c>
      <c r="AK14" s="39"/>
      <c r="AL14" s="40"/>
      <c r="AM14" s="42"/>
      <c r="AN14" s="42">
        <f t="shared" si="9"/>
        <v>5.9336616626119981E-4</v>
      </c>
      <c r="AO14" s="42">
        <f t="shared" si="10"/>
        <v>1.2335019119279634E-3</v>
      </c>
      <c r="AP14" s="42">
        <f t="shared" si="11"/>
        <v>4.405840886203424E-4</v>
      </c>
      <c r="AQ14" s="42">
        <f t="shared" si="12"/>
        <v>5.7798695400875237E-4</v>
      </c>
      <c r="AR14" s="95"/>
      <c r="AS14" s="92" t="s">
        <v>64</v>
      </c>
      <c r="AT14" s="175">
        <v>1.2191405059433099E-3</v>
      </c>
      <c r="AU14" s="31">
        <v>0</v>
      </c>
      <c r="AV14" s="166">
        <v>1.01154851218073E-3</v>
      </c>
      <c r="AW14" s="2"/>
      <c r="AX14" s="92" t="s">
        <v>64</v>
      </c>
      <c r="AY14" s="175">
        <v>9.790483649892304E-4</v>
      </c>
      <c r="AZ14" s="31">
        <v>4.288164665523156E-4</v>
      </c>
      <c r="BA14" s="166">
        <v>8.7677347361708909E-4</v>
      </c>
      <c r="BB14" s="2"/>
      <c r="BC14" s="109" t="s">
        <v>72</v>
      </c>
      <c r="BD14" s="173">
        <v>1.9577133907595928E-4</v>
      </c>
      <c r="BE14" s="167">
        <v>0</v>
      </c>
      <c r="BF14" s="115">
        <v>1.3645357167223852E-4</v>
      </c>
      <c r="BG14" s="2"/>
      <c r="BH14" s="109" t="s">
        <v>88</v>
      </c>
      <c r="BI14" s="173">
        <v>0</v>
      </c>
      <c r="BJ14" s="167">
        <v>0</v>
      </c>
      <c r="BK14" s="115">
        <v>0</v>
      </c>
      <c r="BL14" s="2"/>
      <c r="BM14" s="92" t="s">
        <v>78</v>
      </c>
      <c r="BN14" s="175">
        <v>1.9267822736030829E-4</v>
      </c>
      <c r="BO14" s="31">
        <v>1.7140898183064793E-4</v>
      </c>
      <c r="BP14" s="166">
        <v>1.8502528678919454E-4</v>
      </c>
      <c r="BQ14" s="2"/>
      <c r="BR14" s="109" t="s">
        <v>1</v>
      </c>
      <c r="BS14" s="173">
        <v>9.6814793300416309E-5</v>
      </c>
      <c r="BT14" s="167">
        <v>2.4105054865983092E-2</v>
      </c>
      <c r="BU14" s="115">
        <v>8.4969788519637466E-3</v>
      </c>
      <c r="BV14" s="2"/>
      <c r="BW14" s="92" t="s">
        <v>78</v>
      </c>
      <c r="BX14" s="180">
        <v>2.5703637064644646E-4</v>
      </c>
      <c r="BY14" s="164">
        <v>6.928406466512702E-4</v>
      </c>
      <c r="BZ14" s="165">
        <v>4.12847824291966E-4</v>
      </c>
      <c r="CA14" s="2"/>
      <c r="CB14" s="95"/>
      <c r="CC14" s="123">
        <v>2014</v>
      </c>
      <c r="CD14" s="11">
        <v>9.0558766859344889E-3</v>
      </c>
      <c r="CE14" s="12">
        <v>4.4566335275968462E-3</v>
      </c>
      <c r="CF14" s="3"/>
    </row>
    <row r="15" spans="1:84" ht="16.5" thickTop="1" thickBot="1" x14ac:dyDescent="0.3">
      <c r="A15" s="43" t="s">
        <v>92</v>
      </c>
      <c r="B15" s="5"/>
      <c r="C15" s="6"/>
      <c r="D15" s="6"/>
      <c r="E15" s="6">
        <f t="shared" si="22"/>
        <v>0</v>
      </c>
      <c r="F15" s="6">
        <f t="shared" si="23"/>
        <v>1</v>
      </c>
      <c r="G15" s="6">
        <f t="shared" si="24"/>
        <v>0</v>
      </c>
      <c r="H15" s="6">
        <f t="shared" si="25"/>
        <v>0</v>
      </c>
      <c r="I15" s="33"/>
      <c r="J15" s="34"/>
      <c r="K15" s="34"/>
      <c r="L15" s="34">
        <v>0</v>
      </c>
      <c r="M15" s="34">
        <v>0</v>
      </c>
      <c r="N15" s="45">
        <v>0</v>
      </c>
      <c r="O15" s="44">
        <v>0</v>
      </c>
      <c r="P15" s="37"/>
      <c r="Q15" s="34"/>
      <c r="R15" s="34"/>
      <c r="S15" s="34">
        <v>0</v>
      </c>
      <c r="T15" s="34">
        <v>1</v>
      </c>
      <c r="U15" s="34">
        <v>0</v>
      </c>
      <c r="V15" s="44">
        <v>0</v>
      </c>
      <c r="W15" s="39"/>
      <c r="X15" s="40"/>
      <c r="Y15" s="40"/>
      <c r="Z15" s="40">
        <f t="shared" si="1"/>
        <v>0</v>
      </c>
      <c r="AA15" s="40">
        <f t="shared" si="2"/>
        <v>9.6339113680154144E-5</v>
      </c>
      <c r="AB15" s="40">
        <f t="shared" si="3"/>
        <v>0</v>
      </c>
      <c r="AC15" s="40">
        <f t="shared" si="4"/>
        <v>0</v>
      </c>
      <c r="AD15" s="39"/>
      <c r="AE15" s="40"/>
      <c r="AF15" s="40"/>
      <c r="AG15" s="40">
        <f t="shared" si="5"/>
        <v>0</v>
      </c>
      <c r="AH15" s="40">
        <f t="shared" si="6"/>
        <v>0</v>
      </c>
      <c r="AI15" s="40">
        <f t="shared" si="7"/>
        <v>0</v>
      </c>
      <c r="AJ15" s="40">
        <f t="shared" si="8"/>
        <v>0</v>
      </c>
      <c r="AK15" s="39"/>
      <c r="AL15" s="40"/>
      <c r="AM15" s="42"/>
      <c r="AN15" s="42">
        <f t="shared" si="9"/>
        <v>0</v>
      </c>
      <c r="AO15" s="42">
        <f t="shared" si="10"/>
        <v>6.167509559639817E-5</v>
      </c>
      <c r="AP15" s="42">
        <f t="shared" si="11"/>
        <v>0</v>
      </c>
      <c r="AQ15" s="42">
        <f t="shared" si="12"/>
        <v>0</v>
      </c>
      <c r="AR15" s="95"/>
      <c r="AS15" s="94" t="s">
        <v>63</v>
      </c>
      <c r="AT15" s="174">
        <v>4.9781570659351822E-3</v>
      </c>
      <c r="AU15" s="100">
        <v>2.9702970297029703E-3</v>
      </c>
      <c r="AV15" s="101">
        <v>4.636264014161679E-3</v>
      </c>
      <c r="AW15" s="2"/>
      <c r="AX15" s="94" t="s">
        <v>63</v>
      </c>
      <c r="AY15" s="174">
        <v>6.7554337184256904E-3</v>
      </c>
      <c r="AZ15" s="100">
        <v>1.7152658662092624E-3</v>
      </c>
      <c r="BA15" s="101">
        <v>5.8185875976406827E-3</v>
      </c>
      <c r="BB15" s="2"/>
      <c r="BC15" s="94" t="s">
        <v>89</v>
      </c>
      <c r="BD15" s="174">
        <v>1.9577133907595928E-4</v>
      </c>
      <c r="BE15" s="100">
        <v>2.2517451024544022E-4</v>
      </c>
      <c r="BF15" s="101">
        <v>2.0468035750835777E-4</v>
      </c>
      <c r="BG15" s="2"/>
      <c r="BH15" s="94" t="s">
        <v>72</v>
      </c>
      <c r="BI15" s="174">
        <v>9.9304865938430983E-5</v>
      </c>
      <c r="BJ15" s="100">
        <v>0</v>
      </c>
      <c r="BK15" s="101">
        <v>5.9336616626119979E-5</v>
      </c>
      <c r="BL15" s="2"/>
      <c r="BM15" s="94" t="s">
        <v>87</v>
      </c>
      <c r="BN15" s="174">
        <v>1.9267822736030829E-4</v>
      </c>
      <c r="BO15" s="100">
        <v>1.7140898183064793E-4</v>
      </c>
      <c r="BP15" s="101">
        <v>1.8502528678919454E-4</v>
      </c>
      <c r="BQ15" s="2"/>
      <c r="BR15" s="94" t="s">
        <v>75</v>
      </c>
      <c r="BS15" s="174">
        <v>9.6814793300416309E-5</v>
      </c>
      <c r="BT15" s="100">
        <v>0</v>
      </c>
      <c r="BU15" s="101">
        <v>6.2940584088620342E-5</v>
      </c>
      <c r="BV15" s="2"/>
      <c r="BW15" s="94" t="s">
        <v>89</v>
      </c>
      <c r="BX15" s="174">
        <v>3.8555455596966969E-4</v>
      </c>
      <c r="BY15" s="100">
        <v>2.3094688221709007E-4</v>
      </c>
      <c r="BZ15" s="101">
        <v>3.3027825943357281E-4</v>
      </c>
      <c r="CA15" s="2"/>
      <c r="CB15" s="95"/>
      <c r="CC15" s="127">
        <v>2015</v>
      </c>
      <c r="CD15" s="21">
        <v>4.6471100784199826E-3</v>
      </c>
      <c r="CE15" s="22">
        <v>3.2379924446842958E-3</v>
      </c>
      <c r="CF15" s="3"/>
    </row>
    <row r="16" spans="1:84" ht="16.5" thickTop="1" thickBot="1" x14ac:dyDescent="0.3">
      <c r="A16" s="43" t="s">
        <v>93</v>
      </c>
      <c r="B16" s="5"/>
      <c r="C16" s="6"/>
      <c r="D16" s="6"/>
      <c r="E16" s="6">
        <f t="shared" si="22"/>
        <v>0</v>
      </c>
      <c r="F16" s="6">
        <f t="shared" si="23"/>
        <v>0</v>
      </c>
      <c r="G16" s="6">
        <f t="shared" si="24"/>
        <v>0</v>
      </c>
      <c r="H16" s="6">
        <f t="shared" si="25"/>
        <v>0</v>
      </c>
      <c r="I16" s="33"/>
      <c r="J16" s="34"/>
      <c r="K16" s="34"/>
      <c r="L16" s="34">
        <v>0</v>
      </c>
      <c r="M16" s="34">
        <v>0</v>
      </c>
      <c r="N16" s="45">
        <v>0</v>
      </c>
      <c r="O16" s="44">
        <v>0</v>
      </c>
      <c r="P16" s="37"/>
      <c r="Q16" s="34"/>
      <c r="R16" s="34"/>
      <c r="S16" s="34">
        <v>0</v>
      </c>
      <c r="T16" s="34">
        <v>0</v>
      </c>
      <c r="U16" s="34">
        <v>0</v>
      </c>
      <c r="V16" s="44">
        <v>0</v>
      </c>
      <c r="W16" s="39"/>
      <c r="X16" s="40"/>
      <c r="Y16" s="40"/>
      <c r="Z16" s="40">
        <f t="shared" si="1"/>
        <v>0</v>
      </c>
      <c r="AA16" s="40">
        <f t="shared" si="2"/>
        <v>0</v>
      </c>
      <c r="AB16" s="40">
        <f t="shared" si="3"/>
        <v>0</v>
      </c>
      <c r="AC16" s="40">
        <f t="shared" si="4"/>
        <v>0</v>
      </c>
      <c r="AD16" s="39"/>
      <c r="AE16" s="40"/>
      <c r="AF16" s="40"/>
      <c r="AG16" s="40">
        <f t="shared" si="5"/>
        <v>0</v>
      </c>
      <c r="AH16" s="40">
        <f t="shared" si="6"/>
        <v>0</v>
      </c>
      <c r="AI16" s="40">
        <f t="shared" si="7"/>
        <v>0</v>
      </c>
      <c r="AJ16" s="40">
        <f t="shared" si="8"/>
        <v>0</v>
      </c>
      <c r="AK16" s="39"/>
      <c r="AL16" s="40"/>
      <c r="AM16" s="42"/>
      <c r="AN16" s="42">
        <f t="shared" si="9"/>
        <v>0</v>
      </c>
      <c r="AO16" s="42">
        <f t="shared" si="10"/>
        <v>0</v>
      </c>
      <c r="AP16" s="42">
        <f t="shared" si="11"/>
        <v>0</v>
      </c>
      <c r="AQ16" s="42">
        <f t="shared" si="12"/>
        <v>0</v>
      </c>
      <c r="AR16" s="95"/>
      <c r="AS16" s="92" t="s">
        <v>46</v>
      </c>
      <c r="AT16" s="175">
        <v>6.1972975718784925E-3</v>
      </c>
      <c r="AU16" s="31">
        <v>0</v>
      </c>
      <c r="AV16" s="166">
        <v>5.1420382702520445E-3</v>
      </c>
      <c r="AW16" s="2"/>
      <c r="AX16" s="92" t="s">
        <v>46</v>
      </c>
      <c r="AY16" s="175">
        <v>1.1454865870373997E-2</v>
      </c>
      <c r="AZ16" s="31">
        <v>1.2864493996569469E-3</v>
      </c>
      <c r="BA16" s="166">
        <v>9.5648015303682454E-3</v>
      </c>
      <c r="BB16" s="2"/>
      <c r="BC16" s="109" t="s">
        <v>62</v>
      </c>
      <c r="BD16" s="173">
        <v>3.9154267815191856E-4</v>
      </c>
      <c r="BE16" s="167">
        <v>0</v>
      </c>
      <c r="BF16" s="115">
        <v>2.7290714334447704E-4</v>
      </c>
      <c r="BG16" s="2"/>
      <c r="BH16" s="116" t="s">
        <v>47</v>
      </c>
      <c r="BI16" s="181">
        <v>1.9860973187686197E-4</v>
      </c>
      <c r="BJ16" s="182">
        <v>2.6094648385670056E-2</v>
      </c>
      <c r="BK16" s="117">
        <v>1.0621254376075476E-2</v>
      </c>
      <c r="BL16" s="2"/>
      <c r="BM16" s="109" t="s">
        <v>72</v>
      </c>
      <c r="BN16" s="173">
        <v>2.8901734104046245E-4</v>
      </c>
      <c r="BO16" s="167">
        <v>0</v>
      </c>
      <c r="BP16" s="115">
        <v>1.8502528678919454E-4</v>
      </c>
      <c r="BQ16" s="2"/>
      <c r="BR16" s="92" t="s">
        <v>69</v>
      </c>
      <c r="BS16" s="175">
        <v>1.9362958660083262E-4</v>
      </c>
      <c r="BT16" s="31">
        <v>4.317323259579061E-3</v>
      </c>
      <c r="BU16" s="166">
        <v>1.636455186304129E-3</v>
      </c>
      <c r="BV16" s="2"/>
      <c r="BW16" s="109" t="s">
        <v>1</v>
      </c>
      <c r="BX16" s="173">
        <v>5.1407274129289292E-4</v>
      </c>
      <c r="BY16" s="167">
        <v>4.0877598152424942E-2</v>
      </c>
      <c r="BZ16" s="115">
        <v>1.4945091239369169E-2</v>
      </c>
      <c r="CA16" s="2"/>
      <c r="CB16" s="126"/>
      <c r="CC16" s="127">
        <v>2016</v>
      </c>
      <c r="CD16" s="21">
        <v>1.2080709420382984E-2</v>
      </c>
      <c r="CE16" s="22">
        <v>7.6212471131639724E-3</v>
      </c>
      <c r="CF16" s="3"/>
    </row>
    <row r="17" spans="1:84" ht="16.5" thickTop="1" thickBot="1" x14ac:dyDescent="0.3">
      <c r="A17" s="43" t="s">
        <v>94</v>
      </c>
      <c r="B17" s="5"/>
      <c r="C17" s="6"/>
      <c r="D17" s="6"/>
      <c r="E17" s="6">
        <f t="shared" si="22"/>
        <v>0</v>
      </c>
      <c r="F17" s="6">
        <f t="shared" si="23"/>
        <v>0</v>
      </c>
      <c r="G17" s="6">
        <f t="shared" si="24"/>
        <v>0</v>
      </c>
      <c r="H17" s="6">
        <f t="shared" si="25"/>
        <v>0</v>
      </c>
      <c r="I17" s="33"/>
      <c r="J17" s="34"/>
      <c r="K17" s="34"/>
      <c r="L17" s="34">
        <v>0</v>
      </c>
      <c r="M17" s="34">
        <v>0</v>
      </c>
      <c r="N17" s="45">
        <v>1</v>
      </c>
      <c r="O17" s="44">
        <v>0</v>
      </c>
      <c r="P17" s="37"/>
      <c r="Q17" s="34"/>
      <c r="R17" s="34"/>
      <c r="S17" s="34">
        <v>0</v>
      </c>
      <c r="T17" s="34">
        <v>0</v>
      </c>
      <c r="U17" s="34">
        <v>1</v>
      </c>
      <c r="V17" s="44">
        <v>0</v>
      </c>
      <c r="W17" s="39"/>
      <c r="X17" s="40"/>
      <c r="Y17" s="40"/>
      <c r="Z17" s="40">
        <f t="shared" si="1"/>
        <v>0</v>
      </c>
      <c r="AA17" s="40">
        <f t="shared" si="2"/>
        <v>0</v>
      </c>
      <c r="AB17" s="40">
        <f t="shared" si="3"/>
        <v>0</v>
      </c>
      <c r="AC17" s="40">
        <f t="shared" si="4"/>
        <v>0</v>
      </c>
      <c r="AD17" s="39"/>
      <c r="AE17" s="40"/>
      <c r="AF17" s="40"/>
      <c r="AG17" s="40">
        <f t="shared" si="5"/>
        <v>0</v>
      </c>
      <c r="AH17" s="40">
        <f t="shared" si="6"/>
        <v>0</v>
      </c>
      <c r="AI17" s="40">
        <f t="shared" si="7"/>
        <v>1.7988846914912754E-4</v>
      </c>
      <c r="AJ17" s="40">
        <f t="shared" si="8"/>
        <v>0</v>
      </c>
      <c r="AK17" s="39"/>
      <c r="AL17" s="40"/>
      <c r="AM17" s="42"/>
      <c r="AN17" s="42">
        <f t="shared" si="9"/>
        <v>0</v>
      </c>
      <c r="AO17" s="42">
        <f t="shared" si="10"/>
        <v>0</v>
      </c>
      <c r="AP17" s="42">
        <f t="shared" si="11"/>
        <v>6.2940584088620342E-5</v>
      </c>
      <c r="AQ17" s="42">
        <f t="shared" si="12"/>
        <v>0</v>
      </c>
      <c r="AR17" s="95"/>
      <c r="AS17" s="92" t="s">
        <v>60</v>
      </c>
      <c r="AT17" s="175">
        <v>9.9563141318703644E-3</v>
      </c>
      <c r="AU17" s="31">
        <v>2.4752475247524753E-3</v>
      </c>
      <c r="AV17" s="166">
        <v>8.6824580628845991E-3</v>
      </c>
      <c r="AW17" s="2"/>
      <c r="AX17" s="92" t="s">
        <v>60</v>
      </c>
      <c r="AY17" s="175">
        <v>1.1846485216369688E-2</v>
      </c>
      <c r="AZ17" s="31">
        <v>8.576329331046312E-4</v>
      </c>
      <c r="BA17" s="166">
        <v>9.8039215686274508E-3</v>
      </c>
      <c r="BB17" s="2"/>
      <c r="BC17" s="109" t="s">
        <v>85</v>
      </c>
      <c r="BD17" s="173">
        <v>3.9154267815191856E-4</v>
      </c>
      <c r="BE17" s="167">
        <v>0</v>
      </c>
      <c r="BF17" s="115">
        <v>2.7290714334447704E-4</v>
      </c>
      <c r="BG17" s="2"/>
      <c r="BH17" s="109" t="s">
        <v>85</v>
      </c>
      <c r="BI17" s="173">
        <v>2.9791459781529296E-4</v>
      </c>
      <c r="BJ17" s="167">
        <v>0</v>
      </c>
      <c r="BK17" s="115">
        <v>1.7800984987835993E-4</v>
      </c>
      <c r="BL17" s="2"/>
      <c r="BM17" s="109" t="s">
        <v>1</v>
      </c>
      <c r="BN17" s="173">
        <v>3.8535645472061658E-4</v>
      </c>
      <c r="BO17" s="167">
        <v>1.1655810764484058E-2</v>
      </c>
      <c r="BP17" s="115">
        <v>4.4406068829406682E-3</v>
      </c>
      <c r="BQ17" s="2"/>
      <c r="BR17" s="109" t="s">
        <v>85</v>
      </c>
      <c r="BS17" s="173">
        <v>1.9362958660083262E-4</v>
      </c>
      <c r="BT17" s="167">
        <v>0</v>
      </c>
      <c r="BU17" s="115">
        <v>1.2588116817724068E-4</v>
      </c>
      <c r="BV17" s="2"/>
      <c r="BW17" s="92" t="s">
        <v>64</v>
      </c>
      <c r="BX17" s="180">
        <v>5.1407274129289292E-4</v>
      </c>
      <c r="BY17" s="164">
        <v>2.3094688221709007E-4</v>
      </c>
      <c r="BZ17" s="165">
        <v>4.12847824291966E-4</v>
      </c>
      <c r="CA17" s="2"/>
      <c r="CB17" s="124" t="s">
        <v>13</v>
      </c>
      <c r="CC17" s="128">
        <v>2010</v>
      </c>
      <c r="CD17" s="83">
        <v>7.6196281621456873E-3</v>
      </c>
      <c r="CE17" s="84">
        <v>1.2376237623762377E-2</v>
      </c>
      <c r="CF17" s="3"/>
    </row>
    <row r="18" spans="1:84" ht="16.5" thickTop="1" thickBot="1" x14ac:dyDescent="0.3">
      <c r="A18" s="43" t="s">
        <v>95</v>
      </c>
      <c r="B18" s="5"/>
      <c r="C18" s="6"/>
      <c r="D18" s="6"/>
      <c r="E18" s="6">
        <f t="shared" si="22"/>
        <v>0</v>
      </c>
      <c r="F18" s="6">
        <f t="shared" si="23"/>
        <v>0</v>
      </c>
      <c r="G18" s="6">
        <f t="shared" si="24"/>
        <v>0</v>
      </c>
      <c r="H18" s="6">
        <f t="shared" si="25"/>
        <v>0</v>
      </c>
      <c r="I18" s="33"/>
      <c r="J18" s="34"/>
      <c r="K18" s="34"/>
      <c r="L18" s="34">
        <v>0</v>
      </c>
      <c r="M18" s="34">
        <v>0</v>
      </c>
      <c r="N18" s="45">
        <v>0</v>
      </c>
      <c r="O18" s="44">
        <v>0</v>
      </c>
      <c r="P18" s="37"/>
      <c r="Q18" s="34"/>
      <c r="R18" s="34"/>
      <c r="S18" s="34">
        <v>0</v>
      </c>
      <c r="T18" s="34">
        <v>0</v>
      </c>
      <c r="U18" s="34">
        <v>0</v>
      </c>
      <c r="V18" s="44">
        <v>0</v>
      </c>
      <c r="W18" s="39"/>
      <c r="X18" s="40"/>
      <c r="Y18" s="40"/>
      <c r="Z18" s="40">
        <f t="shared" si="1"/>
        <v>0</v>
      </c>
      <c r="AA18" s="40">
        <f t="shared" si="2"/>
        <v>0</v>
      </c>
      <c r="AB18" s="40">
        <f t="shared" si="3"/>
        <v>0</v>
      </c>
      <c r="AC18" s="40">
        <f t="shared" si="4"/>
        <v>0</v>
      </c>
      <c r="AD18" s="39"/>
      <c r="AE18" s="40"/>
      <c r="AF18" s="40"/>
      <c r="AG18" s="40">
        <f t="shared" si="5"/>
        <v>0</v>
      </c>
      <c r="AH18" s="40">
        <f t="shared" si="6"/>
        <v>0</v>
      </c>
      <c r="AI18" s="40">
        <f t="shared" si="7"/>
        <v>0</v>
      </c>
      <c r="AJ18" s="40">
        <f t="shared" si="8"/>
        <v>0</v>
      </c>
      <c r="AK18" s="39"/>
      <c r="AL18" s="40"/>
      <c r="AM18" s="42"/>
      <c r="AN18" s="42">
        <f t="shared" si="9"/>
        <v>0</v>
      </c>
      <c r="AO18" s="42">
        <f t="shared" si="10"/>
        <v>0</v>
      </c>
      <c r="AP18" s="42">
        <f t="shared" si="11"/>
        <v>0</v>
      </c>
      <c r="AQ18" s="42">
        <f t="shared" si="12"/>
        <v>0</v>
      </c>
      <c r="AR18" s="95"/>
      <c r="AS18" s="94" t="s">
        <v>6</v>
      </c>
      <c r="AT18" s="174">
        <v>1.015950421619425E-2</v>
      </c>
      <c r="AU18" s="100">
        <v>9.9009900990099011E-4</v>
      </c>
      <c r="AV18" s="101">
        <v>8.598162353536205E-3</v>
      </c>
      <c r="AW18" s="2"/>
      <c r="AX18" s="94" t="s">
        <v>6</v>
      </c>
      <c r="AY18" s="174">
        <v>1.4294106128842765E-2</v>
      </c>
      <c r="AZ18" s="100">
        <v>6.8610634648370496E-3</v>
      </c>
      <c r="BA18" s="101">
        <v>1.2912482065997131E-2</v>
      </c>
      <c r="BB18" s="2"/>
      <c r="BC18" s="94" t="s">
        <v>82</v>
      </c>
      <c r="BD18" s="174">
        <v>4.8942834768989823E-4</v>
      </c>
      <c r="BE18" s="100">
        <v>9.0069804098176086E-4</v>
      </c>
      <c r="BF18" s="101">
        <v>6.1404107252507336E-4</v>
      </c>
      <c r="BG18" s="2"/>
      <c r="BH18" s="94" t="s">
        <v>89</v>
      </c>
      <c r="BI18" s="174">
        <v>3.9721946375372393E-4</v>
      </c>
      <c r="BJ18" s="100">
        <v>1.4742739200943535E-4</v>
      </c>
      <c r="BK18" s="101">
        <v>2.966830831305999E-4</v>
      </c>
      <c r="BL18" s="2"/>
      <c r="BM18" s="94" t="s">
        <v>62</v>
      </c>
      <c r="BN18" s="174">
        <v>3.8535645472061658E-4</v>
      </c>
      <c r="BO18" s="100">
        <v>1.0284538909838875E-3</v>
      </c>
      <c r="BP18" s="101">
        <v>6.167509559639817E-4</v>
      </c>
      <c r="BQ18" s="2"/>
      <c r="BR18" s="94" t="s">
        <v>88</v>
      </c>
      <c r="BS18" s="174">
        <v>3.8725917320166524E-4</v>
      </c>
      <c r="BT18" s="100">
        <v>0</v>
      </c>
      <c r="BU18" s="101">
        <v>2.5176233635448137E-4</v>
      </c>
      <c r="BV18" s="2"/>
      <c r="BW18" s="94" t="s">
        <v>72</v>
      </c>
      <c r="BX18" s="174">
        <v>5.1407274129289292E-4</v>
      </c>
      <c r="BY18" s="100">
        <v>0</v>
      </c>
      <c r="BZ18" s="101">
        <v>3.3027825943357281E-4</v>
      </c>
      <c r="CA18" s="2"/>
      <c r="CB18" s="125"/>
      <c r="CC18" s="129">
        <v>2011</v>
      </c>
      <c r="CD18" s="11">
        <v>7.5386724104170742E-3</v>
      </c>
      <c r="CE18" s="12">
        <v>1.3722126929674099E-2</v>
      </c>
      <c r="CF18" s="3"/>
    </row>
    <row r="19" spans="1:84" ht="16.5" thickTop="1" thickBot="1" x14ac:dyDescent="0.3">
      <c r="A19" s="43" t="s">
        <v>96</v>
      </c>
      <c r="B19" s="5"/>
      <c r="C19" s="6"/>
      <c r="D19" s="6"/>
      <c r="E19" s="6">
        <f t="shared" si="22"/>
        <v>0</v>
      </c>
      <c r="F19" s="6">
        <f t="shared" si="23"/>
        <v>0</v>
      </c>
      <c r="G19" s="6">
        <f t="shared" si="24"/>
        <v>0</v>
      </c>
      <c r="H19" s="6">
        <f t="shared" si="25"/>
        <v>0</v>
      </c>
      <c r="I19" s="33"/>
      <c r="J19" s="34"/>
      <c r="K19" s="34"/>
      <c r="L19" s="34">
        <v>0</v>
      </c>
      <c r="M19" s="34">
        <v>0</v>
      </c>
      <c r="N19" s="45">
        <v>0</v>
      </c>
      <c r="O19" s="44">
        <v>0</v>
      </c>
      <c r="P19" s="37"/>
      <c r="Q19" s="34"/>
      <c r="R19" s="34"/>
      <c r="S19" s="34">
        <v>0</v>
      </c>
      <c r="T19" s="34">
        <v>0</v>
      </c>
      <c r="U19" s="34">
        <v>0</v>
      </c>
      <c r="V19" s="44">
        <v>0</v>
      </c>
      <c r="W19" s="39"/>
      <c r="X19" s="40"/>
      <c r="Y19" s="40"/>
      <c r="Z19" s="40">
        <f t="shared" si="1"/>
        <v>0</v>
      </c>
      <c r="AA19" s="40">
        <f t="shared" si="2"/>
        <v>0</v>
      </c>
      <c r="AB19" s="40">
        <f t="shared" si="3"/>
        <v>0</v>
      </c>
      <c r="AC19" s="40">
        <f t="shared" si="4"/>
        <v>0</v>
      </c>
      <c r="AD19" s="39"/>
      <c r="AE19" s="40"/>
      <c r="AF19" s="40"/>
      <c r="AG19" s="40">
        <f t="shared" si="5"/>
        <v>0</v>
      </c>
      <c r="AH19" s="40">
        <f t="shared" si="6"/>
        <v>0</v>
      </c>
      <c r="AI19" s="40">
        <f t="shared" si="7"/>
        <v>0</v>
      </c>
      <c r="AJ19" s="40">
        <f t="shared" si="8"/>
        <v>0</v>
      </c>
      <c r="AK19" s="39"/>
      <c r="AL19" s="40"/>
      <c r="AM19" s="42"/>
      <c r="AN19" s="42">
        <f t="shared" si="9"/>
        <v>0</v>
      </c>
      <c r="AO19" s="42">
        <f t="shared" si="10"/>
        <v>0</v>
      </c>
      <c r="AP19" s="42">
        <f t="shared" si="11"/>
        <v>0</v>
      </c>
      <c r="AQ19" s="42">
        <f t="shared" si="12"/>
        <v>0</v>
      </c>
      <c r="AR19" s="95"/>
      <c r="AS19" s="92" t="s">
        <v>52</v>
      </c>
      <c r="AT19" s="175">
        <v>1.1683429848623387E-2</v>
      </c>
      <c r="AU19" s="31">
        <v>1.7326732673267328E-2</v>
      </c>
      <c r="AV19" s="166">
        <v>1.2644356402259124E-2</v>
      </c>
      <c r="AW19" s="2"/>
      <c r="AX19" s="109" t="s">
        <v>31</v>
      </c>
      <c r="AY19" s="173">
        <v>1.7622870569806149E-2</v>
      </c>
      <c r="AZ19" s="167">
        <v>1.2864493996569469E-3</v>
      </c>
      <c r="BA19" s="115">
        <v>1.4586322333811573E-2</v>
      </c>
      <c r="BB19" s="2"/>
      <c r="BC19" s="92" t="s">
        <v>78</v>
      </c>
      <c r="BD19" s="175">
        <v>5.8731401722787789E-4</v>
      </c>
      <c r="BE19" s="31">
        <v>0</v>
      </c>
      <c r="BF19" s="166">
        <v>4.0936071501671554E-4</v>
      </c>
      <c r="BG19" s="2"/>
      <c r="BH19" s="109" t="s">
        <v>1</v>
      </c>
      <c r="BI19" s="173">
        <v>4.965243296921549E-4</v>
      </c>
      <c r="BJ19" s="167">
        <v>3.3760872770160696E-2</v>
      </c>
      <c r="BK19" s="115">
        <v>1.3884768290512075E-2</v>
      </c>
      <c r="BL19" s="2"/>
      <c r="BM19" s="92" t="s">
        <v>69</v>
      </c>
      <c r="BN19" s="175">
        <v>3.8535645472061658E-4</v>
      </c>
      <c r="BO19" s="31">
        <v>6.5135413095646208E-3</v>
      </c>
      <c r="BP19" s="166">
        <v>2.5903540150487231E-3</v>
      </c>
      <c r="BQ19" s="2"/>
      <c r="BR19" s="92" t="s">
        <v>78</v>
      </c>
      <c r="BS19" s="175">
        <v>4.840739665020815E-4</v>
      </c>
      <c r="BT19" s="31">
        <v>0</v>
      </c>
      <c r="BU19" s="166">
        <v>3.1470292044310171E-4</v>
      </c>
      <c r="BV19" s="2"/>
      <c r="BW19" s="109" t="s">
        <v>82</v>
      </c>
      <c r="BX19" s="173">
        <v>5.1407274129289292E-4</v>
      </c>
      <c r="BY19" s="167">
        <v>1.1547344110854503E-3</v>
      </c>
      <c r="BZ19" s="115">
        <v>7.4312608372553875E-4</v>
      </c>
      <c r="CA19" s="2"/>
      <c r="CB19" s="125"/>
      <c r="CC19" s="129">
        <v>2012</v>
      </c>
      <c r="CD19" s="11">
        <v>7.4393108848864525E-3</v>
      </c>
      <c r="CE19" s="12">
        <v>4.7286647151542445E-3</v>
      </c>
      <c r="CF19" s="3"/>
    </row>
    <row r="20" spans="1:84" ht="16.5" thickTop="1" thickBot="1" x14ac:dyDescent="0.3">
      <c r="A20" s="24" t="s">
        <v>61</v>
      </c>
      <c r="B20" s="25"/>
      <c r="C20" s="26"/>
      <c r="D20" s="26">
        <f t="shared" ref="D20:D28" si="26">R20-K20</f>
        <v>76</v>
      </c>
      <c r="E20" s="26">
        <f t="shared" ref="E20:E28" si="27">S20-L20</f>
        <v>142</v>
      </c>
      <c r="F20" s="26">
        <f t="shared" ref="F20:F28" si="28">T20-M20</f>
        <v>169</v>
      </c>
      <c r="G20" s="26">
        <f t="shared" ref="G20:G28" si="29">U20-N20</f>
        <v>136</v>
      </c>
      <c r="H20" s="26">
        <f t="shared" ref="H20:H28" si="30">V20-O20</f>
        <v>89</v>
      </c>
      <c r="I20" s="25"/>
      <c r="J20" s="26"/>
      <c r="K20" s="26">
        <f t="shared" ref="K20:O20" si="31">SUM(K12:K19)</f>
        <v>17</v>
      </c>
      <c r="L20" s="26">
        <f t="shared" si="31"/>
        <v>78</v>
      </c>
      <c r="M20" s="26">
        <f t="shared" si="31"/>
        <v>32</v>
      </c>
      <c r="N20" s="26">
        <f t="shared" si="31"/>
        <v>26</v>
      </c>
      <c r="O20" s="27">
        <f t="shared" si="31"/>
        <v>25</v>
      </c>
      <c r="P20" s="28"/>
      <c r="Q20" s="28"/>
      <c r="R20" s="28">
        <f t="shared" ref="R20:V20" si="32">SUM(R12:R19)</f>
        <v>93</v>
      </c>
      <c r="S20" s="28">
        <f t="shared" si="32"/>
        <v>220</v>
      </c>
      <c r="T20" s="28">
        <f t="shared" si="32"/>
        <v>201</v>
      </c>
      <c r="U20" s="28">
        <f t="shared" si="32"/>
        <v>162</v>
      </c>
      <c r="V20" s="28">
        <f t="shared" si="32"/>
        <v>114</v>
      </c>
      <c r="W20" s="29"/>
      <c r="X20" s="30"/>
      <c r="Y20" s="30">
        <f t="shared" ref="Y20:Y44" si="33">(D20/$D$93)</f>
        <v>7.4393108848864525E-3</v>
      </c>
      <c r="Z20" s="30">
        <f t="shared" si="1"/>
        <v>1.41012909632572E-2</v>
      </c>
      <c r="AA20" s="30">
        <f t="shared" si="2"/>
        <v>1.6281310211946051E-2</v>
      </c>
      <c r="AB20" s="30">
        <f t="shared" si="3"/>
        <v>1.3166811888856617E-2</v>
      </c>
      <c r="AC20" s="30">
        <f t="shared" si="4"/>
        <v>1.1438118493766868E-2</v>
      </c>
      <c r="AD20" s="29"/>
      <c r="AE20" s="30"/>
      <c r="AF20" s="30">
        <f t="shared" ref="AF20:AF44" si="34">(K20/$K$93)</f>
        <v>3.8279666741724838E-3</v>
      </c>
      <c r="AG20" s="30">
        <f t="shared" si="5"/>
        <v>1.1499336576735958E-2</v>
      </c>
      <c r="AH20" s="30">
        <f t="shared" si="6"/>
        <v>5.4850874185807339E-3</v>
      </c>
      <c r="AI20" s="30">
        <f t="shared" si="7"/>
        <v>4.6771001978773161E-3</v>
      </c>
      <c r="AJ20" s="30">
        <f t="shared" si="8"/>
        <v>5.7736720554272519E-3</v>
      </c>
      <c r="AK20" s="29"/>
      <c r="AL20" s="30"/>
      <c r="AM20" s="30">
        <f t="shared" ref="AM20:AM44" si="35">(R20/$R$93)</f>
        <v>6.345091082759091E-3</v>
      </c>
      <c r="AN20" s="30">
        <f t="shared" si="9"/>
        <v>1.3054055657746396E-2</v>
      </c>
      <c r="AO20" s="30">
        <f t="shared" si="10"/>
        <v>1.2396694214876033E-2</v>
      </c>
      <c r="AP20" s="30">
        <f t="shared" si="11"/>
        <v>1.0196374622356496E-2</v>
      </c>
      <c r="AQ20" s="30">
        <f t="shared" si="12"/>
        <v>9.4129303938568238E-3</v>
      </c>
      <c r="AR20" s="95"/>
      <c r="AS20" s="109" t="s">
        <v>31</v>
      </c>
      <c r="AT20" s="173">
        <v>1.462968607131972E-2</v>
      </c>
      <c r="AU20" s="167">
        <v>1.3366336633663366E-2</v>
      </c>
      <c r="AV20" s="115">
        <v>1.4414566298575402E-2</v>
      </c>
      <c r="AW20" s="2"/>
      <c r="AX20" s="92" t="s">
        <v>49</v>
      </c>
      <c r="AY20" s="175">
        <v>2.1441159193264146E-2</v>
      </c>
      <c r="AZ20" s="31">
        <v>2.358490566037736E-2</v>
      </c>
      <c r="BA20" s="166">
        <v>2.1839630161007491E-2</v>
      </c>
      <c r="BB20" s="2"/>
      <c r="BC20" s="109" t="s">
        <v>88</v>
      </c>
      <c r="BD20" s="173">
        <v>5.8731401722787789E-4</v>
      </c>
      <c r="BE20" s="167">
        <v>0</v>
      </c>
      <c r="BF20" s="115">
        <v>4.0936071501671554E-4</v>
      </c>
      <c r="BG20" s="2"/>
      <c r="BH20" s="109" t="s">
        <v>62</v>
      </c>
      <c r="BI20" s="173">
        <v>5.9582919563058593E-4</v>
      </c>
      <c r="BJ20" s="167">
        <v>0</v>
      </c>
      <c r="BK20" s="115">
        <v>3.5601969975671986E-4</v>
      </c>
      <c r="BL20" s="2"/>
      <c r="BM20" s="109" t="s">
        <v>88</v>
      </c>
      <c r="BN20" s="173">
        <v>6.7437379576107902E-4</v>
      </c>
      <c r="BO20" s="167">
        <v>0</v>
      </c>
      <c r="BP20" s="115">
        <v>4.3172566917478724E-4</v>
      </c>
      <c r="BQ20" s="2"/>
      <c r="BR20" s="109" t="s">
        <v>89</v>
      </c>
      <c r="BS20" s="173">
        <v>4.840739665020815E-4</v>
      </c>
      <c r="BT20" s="167">
        <v>1.7988846914912754E-4</v>
      </c>
      <c r="BU20" s="115">
        <v>3.7764350453172205E-4</v>
      </c>
      <c r="BV20" s="2"/>
      <c r="BW20" s="109" t="s">
        <v>102</v>
      </c>
      <c r="BX20" s="173">
        <v>5.1407274129289292E-4</v>
      </c>
      <c r="BY20" s="167">
        <v>0</v>
      </c>
      <c r="BZ20" s="115">
        <v>3.3027825943357281E-4</v>
      </c>
      <c r="CA20" s="2"/>
      <c r="CB20" s="95"/>
      <c r="CC20" s="129">
        <v>2013</v>
      </c>
      <c r="CD20" s="11">
        <v>3.0784508440913605E-3</v>
      </c>
      <c r="CE20" s="12">
        <v>7.2239422084623322E-3</v>
      </c>
      <c r="CF20" s="3"/>
    </row>
    <row r="21" spans="1:84" ht="16.5" thickTop="1" thickBot="1" x14ac:dyDescent="0.3">
      <c r="A21" s="4" t="s">
        <v>6</v>
      </c>
      <c r="B21" s="5">
        <f t="shared" ref="B21:B23" si="36">P21-I21</f>
        <v>100</v>
      </c>
      <c r="C21" s="6">
        <f>Q21-J21</f>
        <v>146</v>
      </c>
      <c r="D21" s="6">
        <f t="shared" si="26"/>
        <v>124</v>
      </c>
      <c r="E21" s="6">
        <f t="shared" si="27"/>
        <v>113</v>
      </c>
      <c r="F21" s="6">
        <f t="shared" si="28"/>
        <v>82</v>
      </c>
      <c r="G21" s="6">
        <f t="shared" si="29"/>
        <v>101</v>
      </c>
      <c r="H21" s="6">
        <f t="shared" si="30"/>
        <v>70</v>
      </c>
      <c r="I21" s="5">
        <v>2</v>
      </c>
      <c r="J21" s="6">
        <v>16</v>
      </c>
      <c r="K21" s="6">
        <v>58</v>
      </c>
      <c r="L21" s="6">
        <v>82</v>
      </c>
      <c r="M21" s="6">
        <v>15</v>
      </c>
      <c r="N21" s="9">
        <v>10</v>
      </c>
      <c r="O21" s="7">
        <v>5</v>
      </c>
      <c r="P21" s="8">
        <v>102</v>
      </c>
      <c r="Q21" s="6">
        <v>162</v>
      </c>
      <c r="R21" s="6">
        <v>182</v>
      </c>
      <c r="S21" s="6">
        <v>195</v>
      </c>
      <c r="T21" s="6">
        <v>97</v>
      </c>
      <c r="U21" s="6">
        <v>111</v>
      </c>
      <c r="V21" s="7">
        <v>75</v>
      </c>
      <c r="W21" s="10">
        <f>(B21/$B$93)</f>
        <v>1.015950421619425E-2</v>
      </c>
      <c r="X21" s="11">
        <f>(C21/$C$93)</f>
        <v>1.4294106128842765E-2</v>
      </c>
      <c r="Y21" s="11">
        <f t="shared" si="33"/>
        <v>1.2137823022709476E-2</v>
      </c>
      <c r="Z21" s="11">
        <f t="shared" si="1"/>
        <v>1.1221449851042701E-2</v>
      </c>
      <c r="AA21" s="11">
        <f t="shared" si="2"/>
        <v>7.8998073217726398E-3</v>
      </c>
      <c r="AB21" s="11">
        <f t="shared" si="3"/>
        <v>9.7782941233420465E-3</v>
      </c>
      <c r="AC21" s="11">
        <f t="shared" si="4"/>
        <v>8.9962729726256272E-3</v>
      </c>
      <c r="AD21" s="10">
        <f>(I21/$I$93)</f>
        <v>9.9009900990099011E-4</v>
      </c>
      <c r="AE21" s="11">
        <f>(J21/$J$93)</f>
        <v>6.8610634648370496E-3</v>
      </c>
      <c r="AF21" s="11">
        <f t="shared" si="34"/>
        <v>1.3060121594235533E-2</v>
      </c>
      <c r="AG21" s="11">
        <f t="shared" si="5"/>
        <v>1.2089046144773699E-2</v>
      </c>
      <c r="AH21" s="11">
        <f t="shared" si="6"/>
        <v>2.5711347274597189E-3</v>
      </c>
      <c r="AI21" s="11">
        <f t="shared" si="7"/>
        <v>1.7988846914912754E-3</v>
      </c>
      <c r="AJ21" s="11">
        <f t="shared" si="8"/>
        <v>1.1547344110854503E-3</v>
      </c>
      <c r="AK21" s="10">
        <f>(P21/$P$93)</f>
        <v>8.598162353536205E-3</v>
      </c>
      <c r="AL21" s="11">
        <f>(Q21/$Q$93)</f>
        <v>1.2912482065997131E-2</v>
      </c>
      <c r="AM21" s="13">
        <f t="shared" si="35"/>
        <v>1.2417275022173706E-2</v>
      </c>
      <c r="AN21" s="42">
        <f t="shared" si="9"/>
        <v>1.1570640242093396E-2</v>
      </c>
      <c r="AO21" s="42">
        <f t="shared" si="10"/>
        <v>5.9824842728506229E-3</v>
      </c>
      <c r="AP21" s="13">
        <f t="shared" si="11"/>
        <v>6.9864048338368579E-3</v>
      </c>
      <c r="AQ21" s="13">
        <f t="shared" si="12"/>
        <v>6.1927173643794896E-3</v>
      </c>
      <c r="AR21" s="95"/>
      <c r="AS21" s="92" t="s">
        <v>49</v>
      </c>
      <c r="AT21" s="175">
        <v>1.8388702631311593E-2</v>
      </c>
      <c r="AU21" s="31">
        <v>1.6336633663366337E-2</v>
      </c>
      <c r="AV21" s="166">
        <v>1.8039281800556351E-2</v>
      </c>
      <c r="AW21" s="2"/>
      <c r="AX21" s="92" t="s">
        <v>48</v>
      </c>
      <c r="AY21" s="175">
        <v>2.5651067162717839E-2</v>
      </c>
      <c r="AZ21" s="31">
        <v>9.8627787307032592E-3</v>
      </c>
      <c r="BA21" s="166">
        <v>2.2716403634624582E-2</v>
      </c>
      <c r="BB21" s="2"/>
      <c r="BC21" s="109" t="s">
        <v>1</v>
      </c>
      <c r="BD21" s="173">
        <v>8.8097102584181678E-4</v>
      </c>
      <c r="BE21" s="167">
        <v>4.1206935374915557E-2</v>
      </c>
      <c r="BF21" s="115">
        <v>1.3099542880534897E-2</v>
      </c>
      <c r="BG21" s="2"/>
      <c r="BH21" s="92" t="s">
        <v>69</v>
      </c>
      <c r="BI21" s="175">
        <v>5.9582919563058593E-4</v>
      </c>
      <c r="BJ21" s="31">
        <v>6.1919504643962852E-3</v>
      </c>
      <c r="BK21" s="166">
        <v>2.8481575980537589E-3</v>
      </c>
      <c r="BL21" s="2"/>
      <c r="BM21" s="109" t="s">
        <v>89</v>
      </c>
      <c r="BN21" s="173">
        <v>6.7437379576107902E-4</v>
      </c>
      <c r="BO21" s="167">
        <v>0</v>
      </c>
      <c r="BP21" s="115">
        <v>4.3172566917478724E-4</v>
      </c>
      <c r="BQ21" s="2"/>
      <c r="BR21" s="109" t="s">
        <v>82</v>
      </c>
      <c r="BS21" s="173">
        <v>8.7133313970374669E-4</v>
      </c>
      <c r="BT21" s="167">
        <v>8.9944234574563771E-4</v>
      </c>
      <c r="BU21" s="115">
        <v>8.8116817724068479E-4</v>
      </c>
      <c r="BV21" s="2"/>
      <c r="BW21" s="92" t="s">
        <v>69</v>
      </c>
      <c r="BX21" s="180">
        <v>6.4259092661611615E-4</v>
      </c>
      <c r="BY21" s="164">
        <v>1.5011547344110854E-2</v>
      </c>
      <c r="BZ21" s="165">
        <v>5.7798695400875242E-3</v>
      </c>
      <c r="CA21" s="2"/>
      <c r="CB21" s="95"/>
      <c r="CC21" s="129">
        <v>2014</v>
      </c>
      <c r="CD21" s="11">
        <v>6.9364161849710983E-3</v>
      </c>
      <c r="CE21" s="12">
        <v>5.3136784367500854E-3</v>
      </c>
      <c r="CF21" s="3"/>
    </row>
    <row r="22" spans="1:84" ht="15.75" thickTop="1" x14ac:dyDescent="0.25">
      <c r="A22" s="4" t="s">
        <v>7</v>
      </c>
      <c r="B22" s="5">
        <f t="shared" si="36"/>
        <v>30</v>
      </c>
      <c r="C22" s="6">
        <f>Q22-J22</f>
        <v>53</v>
      </c>
      <c r="D22" s="6">
        <f t="shared" si="26"/>
        <v>40</v>
      </c>
      <c r="E22" s="6">
        <f t="shared" si="27"/>
        <v>29</v>
      </c>
      <c r="F22" s="6">
        <f t="shared" si="28"/>
        <v>40</v>
      </c>
      <c r="G22" s="6">
        <f t="shared" si="29"/>
        <v>50</v>
      </c>
      <c r="H22" s="6">
        <f t="shared" si="30"/>
        <v>25</v>
      </c>
      <c r="I22" s="5">
        <v>0</v>
      </c>
      <c r="J22" s="6">
        <v>2</v>
      </c>
      <c r="K22" s="6">
        <v>6</v>
      </c>
      <c r="L22" s="6">
        <v>7</v>
      </c>
      <c r="M22" s="6">
        <v>5</v>
      </c>
      <c r="N22" s="9">
        <v>2</v>
      </c>
      <c r="O22" s="7">
        <v>1</v>
      </c>
      <c r="P22" s="8">
        <v>30</v>
      </c>
      <c r="Q22" s="6">
        <v>55</v>
      </c>
      <c r="R22" s="6">
        <v>46</v>
      </c>
      <c r="S22" s="6">
        <v>36</v>
      </c>
      <c r="T22" s="6">
        <v>45</v>
      </c>
      <c r="U22" s="6">
        <v>52</v>
      </c>
      <c r="V22" s="7">
        <v>26</v>
      </c>
      <c r="W22" s="10">
        <f>(B22/$B$93)</f>
        <v>3.0478512648582749E-3</v>
      </c>
      <c r="X22" s="11">
        <f>(C22/$C$93)</f>
        <v>5.1889563344429211E-3</v>
      </c>
      <c r="Y22" s="11">
        <f t="shared" si="33"/>
        <v>3.9154267815191858E-3</v>
      </c>
      <c r="Z22" s="11">
        <f t="shared" si="1"/>
        <v>2.8798411122144987E-3</v>
      </c>
      <c r="AA22" s="11">
        <f t="shared" si="2"/>
        <v>3.8535645472061657E-3</v>
      </c>
      <c r="AB22" s="11">
        <f t="shared" si="3"/>
        <v>4.8407396650208155E-3</v>
      </c>
      <c r="AC22" s="11">
        <f t="shared" si="4"/>
        <v>3.2129546330805811E-3</v>
      </c>
      <c r="AD22" s="10">
        <f>(I22/$I$93)</f>
        <v>0</v>
      </c>
      <c r="AE22" s="11">
        <f>(J22/$J$93)</f>
        <v>8.576329331046312E-4</v>
      </c>
      <c r="AF22" s="11">
        <f t="shared" si="34"/>
        <v>1.3510470614726414E-3</v>
      </c>
      <c r="AG22" s="11">
        <f t="shared" si="5"/>
        <v>1.0319917440660474E-3</v>
      </c>
      <c r="AH22" s="11">
        <f t="shared" si="6"/>
        <v>8.5704490915323962E-4</v>
      </c>
      <c r="AI22" s="11">
        <f t="shared" si="7"/>
        <v>3.5977693829825508E-4</v>
      </c>
      <c r="AJ22" s="11">
        <f t="shared" si="8"/>
        <v>2.3094688221709007E-4</v>
      </c>
      <c r="AK22" s="10">
        <f>(P22/$P$93)</f>
        <v>2.5288712804518252E-3</v>
      </c>
      <c r="AL22" s="11">
        <f>(Q22/$Q$93)</f>
        <v>4.3838673680854454E-3</v>
      </c>
      <c r="AM22" s="13">
        <f t="shared" si="35"/>
        <v>3.1384321484614862E-3</v>
      </c>
      <c r="AN22" s="42">
        <f t="shared" si="9"/>
        <v>2.1361181985403194E-3</v>
      </c>
      <c r="AO22" s="42">
        <f t="shared" si="10"/>
        <v>2.7753793018379176E-3</v>
      </c>
      <c r="AP22" s="13">
        <f t="shared" si="11"/>
        <v>3.272910372608258E-3</v>
      </c>
      <c r="AQ22" s="13">
        <f t="shared" si="12"/>
        <v>2.1468086863182232E-3</v>
      </c>
      <c r="AR22" s="95"/>
      <c r="AS22" s="108" t="s">
        <v>59</v>
      </c>
      <c r="AT22" s="172">
        <v>1.9404653052931018E-2</v>
      </c>
      <c r="AU22" s="169">
        <v>1.089108910891089E-2</v>
      </c>
      <c r="AV22" s="170">
        <v>1.7954986091207957E-2</v>
      </c>
      <c r="AW22" s="2"/>
      <c r="AX22" s="91" t="s">
        <v>14</v>
      </c>
      <c r="AY22" s="174">
        <v>2.7707068729195223E-2</v>
      </c>
      <c r="AZ22" s="100">
        <v>8.1475128644939963E-3</v>
      </c>
      <c r="BA22" s="101">
        <v>2.4071417184760083E-2</v>
      </c>
      <c r="BB22" s="2"/>
      <c r="BC22" s="108" t="s">
        <v>69</v>
      </c>
      <c r="BD22" s="172">
        <v>9.7885669537979645E-4</v>
      </c>
      <c r="BE22" s="169">
        <v>4.0531411844179242E-3</v>
      </c>
      <c r="BF22" s="170">
        <v>1.9103500034113392E-3</v>
      </c>
      <c r="BG22" s="2"/>
      <c r="BH22" s="108" t="s">
        <v>78</v>
      </c>
      <c r="BI22" s="172">
        <v>5.9582919563058593E-4</v>
      </c>
      <c r="BJ22" s="169">
        <v>0</v>
      </c>
      <c r="BK22" s="170">
        <v>3.5601969975671986E-4</v>
      </c>
      <c r="BL22" s="2"/>
      <c r="BM22" s="91" t="s">
        <v>70</v>
      </c>
      <c r="BN22" s="174">
        <v>7.7071290944123315E-4</v>
      </c>
      <c r="BO22" s="100">
        <v>3.4281796366129587E-4</v>
      </c>
      <c r="BP22" s="101">
        <v>6.167509559639817E-4</v>
      </c>
      <c r="BQ22" s="2"/>
      <c r="BR22" s="91" t="s">
        <v>80</v>
      </c>
      <c r="BS22" s="174">
        <v>9.6814793300416301E-4</v>
      </c>
      <c r="BT22" s="100">
        <v>1.7988846914912754E-4</v>
      </c>
      <c r="BU22" s="101">
        <v>6.9234642497482382E-4</v>
      </c>
      <c r="BV22" s="2"/>
      <c r="BW22" s="91" t="s">
        <v>81</v>
      </c>
      <c r="BX22" s="174">
        <v>6.4259092661611615E-4</v>
      </c>
      <c r="BY22" s="100">
        <v>2.3094688221709007E-4</v>
      </c>
      <c r="BZ22" s="101">
        <v>4.9541738915035913E-4</v>
      </c>
      <c r="CA22" s="2"/>
      <c r="CB22" s="95"/>
      <c r="CC22" s="192">
        <v>2015</v>
      </c>
      <c r="CD22" s="21">
        <v>6.0993319779262273E-3</v>
      </c>
      <c r="CE22" s="22">
        <v>1.0253642741500269E-2</v>
      </c>
      <c r="CF22" s="3"/>
    </row>
    <row r="23" spans="1:84" ht="15.75" thickBot="1" x14ac:dyDescent="0.3">
      <c r="A23" s="14" t="s">
        <v>8</v>
      </c>
      <c r="B23" s="15">
        <f t="shared" si="36"/>
        <v>31</v>
      </c>
      <c r="C23" s="16">
        <f>Q23-J23</f>
        <v>64</v>
      </c>
      <c r="D23" s="16">
        <f t="shared" si="26"/>
        <v>50</v>
      </c>
      <c r="E23" s="16">
        <f t="shared" si="27"/>
        <v>37</v>
      </c>
      <c r="F23" s="16">
        <f t="shared" si="28"/>
        <v>37</v>
      </c>
      <c r="G23" s="16">
        <f t="shared" si="29"/>
        <v>45</v>
      </c>
      <c r="H23" s="16">
        <f t="shared" si="30"/>
        <v>44</v>
      </c>
      <c r="I23" s="15">
        <v>0</v>
      </c>
      <c r="J23" s="16">
        <v>1</v>
      </c>
      <c r="K23" s="16">
        <v>0</v>
      </c>
      <c r="L23" s="16">
        <v>7</v>
      </c>
      <c r="M23" s="16">
        <v>1</v>
      </c>
      <c r="N23" s="19">
        <v>4</v>
      </c>
      <c r="O23" s="17">
        <v>0</v>
      </c>
      <c r="P23" s="18">
        <v>31</v>
      </c>
      <c r="Q23" s="16">
        <v>65</v>
      </c>
      <c r="R23" s="16">
        <v>50</v>
      </c>
      <c r="S23" s="16">
        <v>44</v>
      </c>
      <c r="T23" s="16">
        <v>38</v>
      </c>
      <c r="U23" s="16">
        <v>49</v>
      </c>
      <c r="V23" s="17">
        <v>44</v>
      </c>
      <c r="W23" s="20">
        <f>(B23/$B$93)</f>
        <v>3.1494463070202176E-3</v>
      </c>
      <c r="X23" s="21">
        <f>(C23/$C$93)</f>
        <v>6.2659095359310748E-3</v>
      </c>
      <c r="Y23" s="21">
        <f t="shared" si="33"/>
        <v>4.8942834768989823E-3</v>
      </c>
      <c r="Z23" s="11">
        <f t="shared" si="1"/>
        <v>3.6742800397219465E-3</v>
      </c>
      <c r="AA23" s="11">
        <f t="shared" si="2"/>
        <v>3.5645472061657034E-3</v>
      </c>
      <c r="AB23" s="11">
        <f t="shared" si="3"/>
        <v>4.3566656985187333E-3</v>
      </c>
      <c r="AC23" s="11">
        <f t="shared" si="4"/>
        <v>5.6548001542218226E-3</v>
      </c>
      <c r="AD23" s="20">
        <f>(I23/$I$93)</f>
        <v>0</v>
      </c>
      <c r="AE23" s="21">
        <f>(J23/$J$93)</f>
        <v>4.288164665523156E-4</v>
      </c>
      <c r="AF23" s="21">
        <f t="shared" si="34"/>
        <v>0</v>
      </c>
      <c r="AG23" s="11">
        <f t="shared" si="5"/>
        <v>1.0319917440660474E-3</v>
      </c>
      <c r="AH23" s="11">
        <f t="shared" si="6"/>
        <v>1.7140898183064793E-4</v>
      </c>
      <c r="AI23" s="11">
        <f t="shared" si="7"/>
        <v>7.1955387659651017E-4</v>
      </c>
      <c r="AJ23" s="11">
        <f t="shared" si="8"/>
        <v>0</v>
      </c>
      <c r="AK23" s="20">
        <f>(P23/$P$93)</f>
        <v>2.6131669898002193E-3</v>
      </c>
      <c r="AL23" s="21">
        <f>(Q23/$Q$93)</f>
        <v>5.1809341622827991E-3</v>
      </c>
      <c r="AM23" s="23">
        <f t="shared" si="35"/>
        <v>3.4113392918059629E-3</v>
      </c>
      <c r="AN23" s="42">
        <f t="shared" si="9"/>
        <v>2.6108111315492791E-3</v>
      </c>
      <c r="AO23" s="42">
        <f t="shared" si="10"/>
        <v>2.3436536326631304E-3</v>
      </c>
      <c r="AP23" s="13">
        <f t="shared" si="11"/>
        <v>3.0840886203423968E-3</v>
      </c>
      <c r="AQ23" s="13">
        <f t="shared" si="12"/>
        <v>3.6330608537693005E-3</v>
      </c>
      <c r="AR23" s="95"/>
      <c r="AS23" s="108" t="s">
        <v>48</v>
      </c>
      <c r="AT23" s="172">
        <v>2.4078024992380372E-2</v>
      </c>
      <c r="AU23" s="169">
        <v>2.1782178217821781E-2</v>
      </c>
      <c r="AV23" s="170">
        <v>2.368709432689876E-2</v>
      </c>
      <c r="AW23" s="2"/>
      <c r="AX23" s="108" t="s">
        <v>52</v>
      </c>
      <c r="AY23" s="172">
        <v>2.9273546113177992E-2</v>
      </c>
      <c r="AZ23" s="169">
        <v>3.0874785591766724E-2</v>
      </c>
      <c r="BA23" s="170">
        <v>2.9571178064721825E-2</v>
      </c>
      <c r="BB23" s="2"/>
      <c r="BC23" s="108" t="s">
        <v>64</v>
      </c>
      <c r="BD23" s="172">
        <v>1.2725137039937353E-3</v>
      </c>
      <c r="BE23" s="169">
        <v>0</v>
      </c>
      <c r="BF23" s="170">
        <v>8.8694821586955035E-4</v>
      </c>
      <c r="BG23" s="2"/>
      <c r="BH23" s="91" t="s">
        <v>82</v>
      </c>
      <c r="BI23" s="174">
        <v>7.9443892750744787E-4</v>
      </c>
      <c r="BJ23" s="100">
        <v>5.8970956803774141E-4</v>
      </c>
      <c r="BK23" s="101">
        <v>7.1203939951343972E-4</v>
      </c>
      <c r="BL23" s="2"/>
      <c r="BM23" s="91" t="s">
        <v>82</v>
      </c>
      <c r="BN23" s="174">
        <v>8.6705202312138728E-4</v>
      </c>
      <c r="BO23" s="100">
        <v>5.1422694549194375E-4</v>
      </c>
      <c r="BP23" s="101">
        <v>7.4010114715677814E-4</v>
      </c>
      <c r="BQ23" s="2"/>
      <c r="BR23" s="108" t="s">
        <v>64</v>
      </c>
      <c r="BS23" s="172">
        <v>1.0649627263045794E-3</v>
      </c>
      <c r="BT23" s="169">
        <v>8.9944234574563771E-4</v>
      </c>
      <c r="BU23" s="170">
        <v>1.0070493454179255E-3</v>
      </c>
      <c r="BV23" s="2"/>
      <c r="BW23" s="91" t="s">
        <v>65</v>
      </c>
      <c r="BX23" s="174">
        <v>1.0281454825857858E-3</v>
      </c>
      <c r="BY23" s="100">
        <v>0</v>
      </c>
      <c r="BZ23" s="101">
        <v>6.6055651886714562E-4</v>
      </c>
      <c r="CA23" s="2"/>
      <c r="CB23" s="126"/>
      <c r="CC23" s="193">
        <v>2016</v>
      </c>
      <c r="CD23" s="58">
        <v>3.727027374373474E-3</v>
      </c>
      <c r="CE23" s="59">
        <v>9.6997690531177832E-3</v>
      </c>
      <c r="CF23" s="3"/>
    </row>
    <row r="24" spans="1:84" ht="16.5" thickTop="1" thickBot="1" x14ac:dyDescent="0.3">
      <c r="A24" s="24" t="s">
        <v>46</v>
      </c>
      <c r="B24" s="25">
        <f>P24-I24</f>
        <v>61</v>
      </c>
      <c r="C24" s="26">
        <f t="shared" ref="C24" si="37">Q24-J24</f>
        <v>117</v>
      </c>
      <c r="D24" s="26">
        <f t="shared" si="26"/>
        <v>90</v>
      </c>
      <c r="E24" s="26">
        <f t="shared" si="27"/>
        <v>66</v>
      </c>
      <c r="F24" s="26">
        <f t="shared" si="28"/>
        <v>77</v>
      </c>
      <c r="G24" s="26">
        <f t="shared" si="29"/>
        <v>95</v>
      </c>
      <c r="H24" s="26">
        <f t="shared" si="30"/>
        <v>69</v>
      </c>
      <c r="I24" s="25">
        <f>SUM(I22:I23)</f>
        <v>0</v>
      </c>
      <c r="J24" s="26">
        <f t="shared" ref="J24:O24" si="38">SUM(J22:J23)</f>
        <v>3</v>
      </c>
      <c r="K24" s="26">
        <f t="shared" si="38"/>
        <v>6</v>
      </c>
      <c r="L24" s="26">
        <f t="shared" si="38"/>
        <v>14</v>
      </c>
      <c r="M24" s="26">
        <f t="shared" si="38"/>
        <v>6</v>
      </c>
      <c r="N24" s="146">
        <f t="shared" si="38"/>
        <v>6</v>
      </c>
      <c r="O24" s="27">
        <f t="shared" si="38"/>
        <v>1</v>
      </c>
      <c r="P24" s="28">
        <f>SUM(P22:P23)</f>
        <v>61</v>
      </c>
      <c r="Q24" s="26">
        <f t="shared" ref="Q24:V24" si="39">SUM(Q22:Q23)</f>
        <v>120</v>
      </c>
      <c r="R24" s="26">
        <f t="shared" si="39"/>
        <v>96</v>
      </c>
      <c r="S24" s="26">
        <f t="shared" si="39"/>
        <v>80</v>
      </c>
      <c r="T24" s="26">
        <f t="shared" si="39"/>
        <v>83</v>
      </c>
      <c r="U24" s="26">
        <f t="shared" si="39"/>
        <v>101</v>
      </c>
      <c r="V24" s="26">
        <f t="shared" si="39"/>
        <v>70</v>
      </c>
      <c r="W24" s="29">
        <f>(B24/$B$93)</f>
        <v>6.1972975718784925E-3</v>
      </c>
      <c r="X24" s="30">
        <f>(C24/$C$93)</f>
        <v>1.1454865870373997E-2</v>
      </c>
      <c r="Y24" s="30">
        <f t="shared" si="33"/>
        <v>8.8097102584181672E-3</v>
      </c>
      <c r="Z24" s="30">
        <f t="shared" si="1"/>
        <v>6.5541211519364448E-3</v>
      </c>
      <c r="AA24" s="30">
        <f t="shared" si="2"/>
        <v>7.418111753371869E-3</v>
      </c>
      <c r="AB24" s="30">
        <f t="shared" si="3"/>
        <v>9.1974053635395497E-3</v>
      </c>
      <c r="AC24" s="30">
        <f t="shared" si="4"/>
        <v>8.8677547873024041E-3</v>
      </c>
      <c r="AD24" s="29">
        <f>(I24/$I$93)</f>
        <v>0</v>
      </c>
      <c r="AE24" s="30">
        <f>(J24/$J$93)</f>
        <v>1.2864493996569469E-3</v>
      </c>
      <c r="AF24" s="30">
        <f t="shared" si="34"/>
        <v>1.3510470614726414E-3</v>
      </c>
      <c r="AG24" s="30">
        <f t="shared" si="5"/>
        <v>2.0639834881320948E-3</v>
      </c>
      <c r="AH24" s="30">
        <f t="shared" si="6"/>
        <v>1.0284538909838875E-3</v>
      </c>
      <c r="AI24" s="30">
        <f t="shared" si="7"/>
        <v>1.0793308148947653E-3</v>
      </c>
      <c r="AJ24" s="30">
        <f t="shared" si="8"/>
        <v>2.3094688221709007E-4</v>
      </c>
      <c r="AK24" s="29">
        <f>(P24/$P$93)</f>
        <v>5.1420382702520445E-3</v>
      </c>
      <c r="AL24" s="30">
        <f>(Q24/$Q$93)</f>
        <v>9.5648015303682454E-3</v>
      </c>
      <c r="AM24" s="31">
        <f t="shared" si="35"/>
        <v>6.5497714402674486E-3</v>
      </c>
      <c r="AN24" s="31">
        <f t="shared" si="9"/>
        <v>4.7469293300895984E-3</v>
      </c>
      <c r="AO24" s="31">
        <f t="shared" si="10"/>
        <v>5.1190329345010485E-3</v>
      </c>
      <c r="AP24" s="31">
        <f t="shared" si="11"/>
        <v>6.3569989929506548E-3</v>
      </c>
      <c r="AQ24" s="31">
        <f t="shared" si="12"/>
        <v>5.7798695400875242E-3</v>
      </c>
      <c r="AR24" s="95"/>
      <c r="AS24" s="92" t="s">
        <v>73</v>
      </c>
      <c r="AT24" s="175">
        <v>2.8446611805343899E-2</v>
      </c>
      <c r="AU24" s="31">
        <v>2.4752475247524753E-3</v>
      </c>
      <c r="AV24" s="166">
        <v>2.4024277164292337E-2</v>
      </c>
      <c r="AW24" s="2"/>
      <c r="AX24" s="92" t="s">
        <v>59</v>
      </c>
      <c r="AY24" s="175">
        <v>3.0742118660661837E-2</v>
      </c>
      <c r="AZ24" s="31">
        <v>1.1578044596912522E-2</v>
      </c>
      <c r="BA24" s="166">
        <v>2.7179977682129763E-2</v>
      </c>
      <c r="BB24" s="2"/>
      <c r="BC24" s="109" t="s">
        <v>80</v>
      </c>
      <c r="BD24" s="173">
        <v>2.2513703993735316E-3</v>
      </c>
      <c r="BE24" s="167">
        <v>2.2517451024544022E-4</v>
      </c>
      <c r="BF24" s="115">
        <v>1.6374428600668622E-3</v>
      </c>
      <c r="BG24" s="2"/>
      <c r="BH24" s="109" t="s">
        <v>80</v>
      </c>
      <c r="BI24" s="173">
        <v>9.930486593843098E-4</v>
      </c>
      <c r="BJ24" s="167">
        <v>1.4742739200943535E-4</v>
      </c>
      <c r="BK24" s="115">
        <v>6.5270278288731976E-4</v>
      </c>
      <c r="BL24" s="2"/>
      <c r="BM24" s="116" t="s">
        <v>47</v>
      </c>
      <c r="BN24" s="181">
        <v>9.6339113680154141E-4</v>
      </c>
      <c r="BO24" s="182">
        <v>2.6225574220089132E-2</v>
      </c>
      <c r="BP24" s="117">
        <v>1.0053040582212902E-2</v>
      </c>
      <c r="BQ24" s="2"/>
      <c r="BR24" s="109" t="s">
        <v>70</v>
      </c>
      <c r="BS24" s="173">
        <v>1.0649627263045794E-3</v>
      </c>
      <c r="BT24" s="167">
        <v>0</v>
      </c>
      <c r="BU24" s="115">
        <v>6.9234642497482382E-4</v>
      </c>
      <c r="BV24" s="2"/>
      <c r="BW24" s="109" t="s">
        <v>71</v>
      </c>
      <c r="BX24" s="173">
        <v>1.2851818532322323E-3</v>
      </c>
      <c r="BY24" s="167">
        <v>1.7782909930715934E-2</v>
      </c>
      <c r="BZ24" s="115">
        <v>7.1835521426802081E-3</v>
      </c>
      <c r="CA24" s="2"/>
      <c r="CB24" s="2"/>
      <c r="CC24" s="2"/>
      <c r="CD24" s="2"/>
      <c r="CE24" s="2"/>
      <c r="CF24" s="3"/>
    </row>
    <row r="25" spans="1:84" ht="15.75" thickTop="1" x14ac:dyDescent="0.25">
      <c r="A25" s="32" t="s">
        <v>47</v>
      </c>
      <c r="B25" s="33"/>
      <c r="C25" s="34"/>
      <c r="D25" s="34">
        <f t="shared" si="26"/>
        <v>0</v>
      </c>
      <c r="E25" s="35">
        <f t="shared" si="27"/>
        <v>2</v>
      </c>
      <c r="F25" s="35">
        <f t="shared" si="28"/>
        <v>10</v>
      </c>
      <c r="G25" s="35">
        <f t="shared" si="29"/>
        <v>15</v>
      </c>
      <c r="H25" s="35">
        <f t="shared" si="30"/>
        <v>26</v>
      </c>
      <c r="I25" s="33"/>
      <c r="J25" s="34"/>
      <c r="K25" s="34">
        <v>351</v>
      </c>
      <c r="L25" s="35">
        <v>177</v>
      </c>
      <c r="M25" s="35">
        <v>153</v>
      </c>
      <c r="N25" s="38">
        <v>112</v>
      </c>
      <c r="O25" s="36">
        <v>94</v>
      </c>
      <c r="P25" s="37"/>
      <c r="Q25" s="34"/>
      <c r="R25" s="34">
        <v>351</v>
      </c>
      <c r="S25" s="35">
        <v>179</v>
      </c>
      <c r="T25" s="35">
        <v>163</v>
      </c>
      <c r="U25" s="35">
        <v>127</v>
      </c>
      <c r="V25" s="36">
        <v>120</v>
      </c>
      <c r="W25" s="140"/>
      <c r="X25" s="141"/>
      <c r="Y25" s="141">
        <f t="shared" si="33"/>
        <v>0</v>
      </c>
      <c r="Z25" s="142">
        <f t="shared" si="1"/>
        <v>1.9860973187686197E-4</v>
      </c>
      <c r="AA25" s="142">
        <f t="shared" si="2"/>
        <v>9.6339113680154141E-4</v>
      </c>
      <c r="AB25" s="142">
        <f t="shared" si="3"/>
        <v>1.4522218995062445E-3</v>
      </c>
      <c r="AC25" s="142">
        <f t="shared" si="4"/>
        <v>3.3414728184038042E-3</v>
      </c>
      <c r="AD25" s="140"/>
      <c r="AE25" s="141"/>
      <c r="AF25" s="141">
        <f t="shared" si="34"/>
        <v>7.903625309614952E-2</v>
      </c>
      <c r="AG25" s="142">
        <f t="shared" si="5"/>
        <v>2.6094648385670056E-2</v>
      </c>
      <c r="AH25" s="142">
        <f t="shared" si="6"/>
        <v>2.6225574220089132E-2</v>
      </c>
      <c r="AI25" s="142">
        <f t="shared" si="7"/>
        <v>2.0147508544702285E-2</v>
      </c>
      <c r="AJ25" s="142">
        <f t="shared" si="8"/>
        <v>2.1709006928406466E-2</v>
      </c>
      <c r="AK25" s="144"/>
      <c r="AL25" s="145"/>
      <c r="AM25" s="143">
        <f t="shared" si="35"/>
        <v>2.3947601828477862E-2</v>
      </c>
      <c r="AN25" s="143">
        <f t="shared" si="9"/>
        <v>1.0621254376075476E-2</v>
      </c>
      <c r="AO25" s="143">
        <f t="shared" si="10"/>
        <v>1.0053040582212902E-2</v>
      </c>
      <c r="AP25" s="150">
        <f t="shared" si="11"/>
        <v>7.9934541792547834E-3</v>
      </c>
      <c r="AQ25" s="150">
        <f t="shared" si="12"/>
        <v>9.908347783007183E-3</v>
      </c>
      <c r="AR25" s="95"/>
      <c r="AS25" s="94" t="s">
        <v>14</v>
      </c>
      <c r="AT25" s="174">
        <v>3.2612008533983543E-2</v>
      </c>
      <c r="AU25" s="100">
        <v>1.3366336633663366E-2</v>
      </c>
      <c r="AV25" s="101">
        <v>2.933490685324117E-2</v>
      </c>
      <c r="AW25" s="2"/>
      <c r="AX25" s="94" t="s">
        <v>27</v>
      </c>
      <c r="AY25" s="174">
        <v>3.6028979831603684E-2</v>
      </c>
      <c r="AZ25" s="100">
        <v>4.2881646655231562E-3</v>
      </c>
      <c r="BA25" s="101">
        <v>3.0129124820659971E-2</v>
      </c>
      <c r="BB25" s="2"/>
      <c r="BC25" s="94" t="s">
        <v>74</v>
      </c>
      <c r="BD25" s="174">
        <v>3.9154267815191858E-3</v>
      </c>
      <c r="BE25" s="100">
        <v>7.2055843278540869E-3</v>
      </c>
      <c r="BF25" s="101">
        <v>4.9123285802005869E-3</v>
      </c>
      <c r="BG25" s="2"/>
      <c r="BH25" s="111" t="s">
        <v>64</v>
      </c>
      <c r="BI25" s="172">
        <v>1.1916583912611719E-3</v>
      </c>
      <c r="BJ25" s="169">
        <v>0</v>
      </c>
      <c r="BK25" s="170">
        <v>7.1203939951343972E-4</v>
      </c>
      <c r="BL25" s="2"/>
      <c r="BM25" s="111" t="s">
        <v>64</v>
      </c>
      <c r="BN25" s="172">
        <v>9.6339113680154141E-4</v>
      </c>
      <c r="BO25" s="169">
        <v>3.4281796366129587E-4</v>
      </c>
      <c r="BP25" s="170">
        <v>7.4010114715677814E-4</v>
      </c>
      <c r="BQ25" s="2"/>
      <c r="BR25" s="93" t="s">
        <v>47</v>
      </c>
      <c r="BS25" s="176">
        <v>1.4522218995062445E-3</v>
      </c>
      <c r="BT25" s="113">
        <v>2.0147508544702285E-2</v>
      </c>
      <c r="BU25" s="114">
        <v>7.9934541792547834E-3</v>
      </c>
      <c r="BV25" s="2"/>
      <c r="BW25" s="94" t="s">
        <v>66</v>
      </c>
      <c r="BX25" s="174">
        <v>1.9277727798483486E-3</v>
      </c>
      <c r="BY25" s="100">
        <v>0</v>
      </c>
      <c r="BZ25" s="101">
        <v>1.2385434728758979E-3</v>
      </c>
      <c r="CA25" s="2"/>
      <c r="CB25" s="2"/>
      <c r="CC25" s="2"/>
      <c r="CD25" s="2"/>
      <c r="CE25" s="2"/>
      <c r="CF25" s="3"/>
    </row>
    <row r="26" spans="1:84" ht="15.75" thickBot="1" x14ac:dyDescent="0.3">
      <c r="A26" s="43" t="s">
        <v>9</v>
      </c>
      <c r="B26" s="33">
        <f t="shared" ref="B26:C28" si="40">P26-I26</f>
        <v>21</v>
      </c>
      <c r="C26" s="34">
        <f t="shared" si="40"/>
        <v>14</v>
      </c>
      <c r="D26" s="34">
        <f t="shared" si="26"/>
        <v>29</v>
      </c>
      <c r="E26" s="34">
        <f t="shared" si="27"/>
        <v>23</v>
      </c>
      <c r="F26" s="34">
        <f t="shared" si="28"/>
        <v>27</v>
      </c>
      <c r="G26" s="34">
        <f t="shared" si="29"/>
        <v>28</v>
      </c>
      <c r="H26" s="34">
        <f t="shared" si="30"/>
        <v>19</v>
      </c>
      <c r="I26" s="33">
        <v>1</v>
      </c>
      <c r="J26" s="34">
        <v>2</v>
      </c>
      <c r="K26" s="34">
        <v>0</v>
      </c>
      <c r="L26" s="34">
        <v>4</v>
      </c>
      <c r="M26" s="34">
        <v>3</v>
      </c>
      <c r="N26" s="45">
        <v>4</v>
      </c>
      <c r="O26" s="44">
        <v>2</v>
      </c>
      <c r="P26" s="37">
        <v>22</v>
      </c>
      <c r="Q26" s="34">
        <v>16</v>
      </c>
      <c r="R26" s="34">
        <v>29</v>
      </c>
      <c r="S26" s="34">
        <v>27</v>
      </c>
      <c r="T26" s="34">
        <v>30</v>
      </c>
      <c r="U26" s="34">
        <v>32</v>
      </c>
      <c r="V26" s="44">
        <v>21</v>
      </c>
      <c r="W26" s="39">
        <f t="shared" ref="W26:W33" si="41">(B26/$B$93)</f>
        <v>2.1334958854007926E-3</v>
      </c>
      <c r="X26" s="40">
        <f t="shared" ref="X26:X33" si="42">(C26/$C$93)</f>
        <v>1.3706677109849227E-3</v>
      </c>
      <c r="Y26" s="40">
        <f t="shared" si="33"/>
        <v>2.8386844166014094E-3</v>
      </c>
      <c r="Z26" s="11">
        <f t="shared" si="1"/>
        <v>2.2840119165839128E-3</v>
      </c>
      <c r="AA26" s="11">
        <f t="shared" si="2"/>
        <v>2.6011560693641619E-3</v>
      </c>
      <c r="AB26" s="11">
        <f t="shared" si="3"/>
        <v>2.7108142124116566E-3</v>
      </c>
      <c r="AC26" s="11">
        <f t="shared" si="4"/>
        <v>2.4418455211412415E-3</v>
      </c>
      <c r="AD26" s="39">
        <f t="shared" ref="AD26:AD33" si="43">(I26/$I$93)</f>
        <v>4.9504950495049506E-4</v>
      </c>
      <c r="AE26" s="40">
        <f t="shared" ref="AE26:AE33" si="44">(J26/$J$93)</f>
        <v>8.576329331046312E-4</v>
      </c>
      <c r="AF26" s="40">
        <f t="shared" si="34"/>
        <v>0</v>
      </c>
      <c r="AG26" s="11">
        <f t="shared" si="5"/>
        <v>5.8970956803774141E-4</v>
      </c>
      <c r="AH26" s="11">
        <f t="shared" si="6"/>
        <v>5.1422694549194375E-4</v>
      </c>
      <c r="AI26" s="11">
        <f t="shared" si="7"/>
        <v>7.1955387659651017E-4</v>
      </c>
      <c r="AJ26" s="11">
        <f t="shared" si="8"/>
        <v>4.6189376443418013E-4</v>
      </c>
      <c r="AK26" s="39">
        <f t="shared" ref="AK26:AK33" si="45">(P26/$P$93)</f>
        <v>1.8545056056646716E-3</v>
      </c>
      <c r="AL26" s="40">
        <f t="shared" ref="AL26:AL33" si="46">(Q26/$Q$93)</f>
        <v>1.2753068707157659E-3</v>
      </c>
      <c r="AM26" s="42">
        <f t="shared" si="35"/>
        <v>1.9785767892474587E-3</v>
      </c>
      <c r="AN26" s="42">
        <f t="shared" si="9"/>
        <v>1.6020886489052394E-3</v>
      </c>
      <c r="AO26" s="42">
        <f t="shared" si="10"/>
        <v>1.8502528678919453E-3</v>
      </c>
      <c r="AP26" s="13">
        <f t="shared" si="11"/>
        <v>2.014098690835851E-3</v>
      </c>
      <c r="AQ26" s="13">
        <f t="shared" si="12"/>
        <v>1.7339608620262571E-3</v>
      </c>
      <c r="AR26" s="95"/>
      <c r="AS26" s="94" t="s">
        <v>21</v>
      </c>
      <c r="AT26" s="174">
        <v>3.3526363913441021E-2</v>
      </c>
      <c r="AU26" s="100">
        <v>6.2376237623762376E-2</v>
      </c>
      <c r="AV26" s="101">
        <v>3.8438843462867738E-2</v>
      </c>
      <c r="AW26" s="2"/>
      <c r="AX26" s="111" t="s">
        <v>73</v>
      </c>
      <c r="AY26" s="172">
        <v>4.3959271588016449E-2</v>
      </c>
      <c r="AZ26" s="169">
        <v>4.7169811320754715E-3</v>
      </c>
      <c r="BA26" s="170">
        <v>3.6665072533078269E-2</v>
      </c>
      <c r="BB26" s="2"/>
      <c r="BC26" s="94" t="s">
        <v>84</v>
      </c>
      <c r="BD26" s="174">
        <v>4.7963978073610027E-3</v>
      </c>
      <c r="BE26" s="100">
        <v>4.5034902049088043E-4</v>
      </c>
      <c r="BF26" s="101">
        <v>3.4795660776420823E-3</v>
      </c>
      <c r="BG26" s="2"/>
      <c r="BH26" s="94" t="s">
        <v>43</v>
      </c>
      <c r="BI26" s="174">
        <v>1.3902681231380337E-3</v>
      </c>
      <c r="BJ26" s="100">
        <v>6.4868052484151556E-3</v>
      </c>
      <c r="BK26" s="101">
        <v>3.4415237643149587E-3</v>
      </c>
      <c r="BL26" s="2"/>
      <c r="BM26" s="94" t="s">
        <v>80</v>
      </c>
      <c r="BN26" s="174">
        <v>1.0597302504816955E-3</v>
      </c>
      <c r="BO26" s="100">
        <v>3.4281796366129587E-4</v>
      </c>
      <c r="BP26" s="101">
        <v>8.0177624275317631E-4</v>
      </c>
      <c r="BQ26" s="2"/>
      <c r="BR26" s="94" t="s">
        <v>62</v>
      </c>
      <c r="BS26" s="174">
        <v>1.4522218995062445E-3</v>
      </c>
      <c r="BT26" s="100">
        <v>0</v>
      </c>
      <c r="BU26" s="101">
        <v>9.4410876132930519E-4</v>
      </c>
      <c r="BV26" s="2"/>
      <c r="BW26" s="94" t="s">
        <v>80</v>
      </c>
      <c r="BX26" s="174">
        <v>2.0562909651715717E-3</v>
      </c>
      <c r="BY26" s="100">
        <v>0</v>
      </c>
      <c r="BZ26" s="101">
        <v>1.3211130377342912E-3</v>
      </c>
      <c r="CA26" s="2"/>
      <c r="CB26" s="2"/>
      <c r="CC26" s="2"/>
      <c r="CD26" s="2"/>
      <c r="CE26" s="2"/>
      <c r="CF26" s="3"/>
    </row>
    <row r="27" spans="1:84" ht="16.5" thickTop="1" thickBot="1" x14ac:dyDescent="0.3">
      <c r="A27" s="4" t="s">
        <v>10</v>
      </c>
      <c r="B27" s="5">
        <f t="shared" si="40"/>
        <v>69</v>
      </c>
      <c r="C27" s="6">
        <f t="shared" si="40"/>
        <v>70</v>
      </c>
      <c r="D27" s="6">
        <f t="shared" si="26"/>
        <v>49</v>
      </c>
      <c r="E27" s="6">
        <f t="shared" si="27"/>
        <v>49</v>
      </c>
      <c r="F27" s="6">
        <f t="shared" si="28"/>
        <v>105</v>
      </c>
      <c r="G27" s="6">
        <f t="shared" si="29"/>
        <v>123</v>
      </c>
      <c r="H27" s="6">
        <f t="shared" si="30"/>
        <v>82</v>
      </c>
      <c r="I27" s="5">
        <v>27</v>
      </c>
      <c r="J27" s="6">
        <v>6</v>
      </c>
      <c r="K27" s="6">
        <v>5</v>
      </c>
      <c r="L27" s="6">
        <v>14</v>
      </c>
      <c r="M27" s="6">
        <v>18</v>
      </c>
      <c r="N27" s="9">
        <v>23</v>
      </c>
      <c r="O27" s="7">
        <v>21</v>
      </c>
      <c r="P27" s="8">
        <v>96</v>
      </c>
      <c r="Q27" s="6">
        <v>76</v>
      </c>
      <c r="R27" s="6">
        <v>54</v>
      </c>
      <c r="S27" s="6">
        <v>63</v>
      </c>
      <c r="T27" s="6">
        <v>123</v>
      </c>
      <c r="U27" s="6">
        <v>146</v>
      </c>
      <c r="V27" s="7">
        <v>103</v>
      </c>
      <c r="W27" s="10">
        <f t="shared" si="41"/>
        <v>7.0100579091740322E-3</v>
      </c>
      <c r="X27" s="11">
        <f t="shared" si="42"/>
        <v>6.8533385549246137E-3</v>
      </c>
      <c r="Y27" s="11">
        <f t="shared" si="33"/>
        <v>4.7963978073610027E-3</v>
      </c>
      <c r="Z27" s="11">
        <f t="shared" si="1"/>
        <v>4.8659384309831183E-3</v>
      </c>
      <c r="AA27" s="11">
        <f t="shared" si="2"/>
        <v>1.0115606936416185E-2</v>
      </c>
      <c r="AB27" s="11">
        <f t="shared" si="3"/>
        <v>1.1908219575951205E-2</v>
      </c>
      <c r="AC27" s="11">
        <f t="shared" si="4"/>
        <v>1.0538491196504305E-2</v>
      </c>
      <c r="AD27" s="10">
        <f t="shared" si="43"/>
        <v>1.3366336633663366E-2</v>
      </c>
      <c r="AE27" s="11">
        <f t="shared" si="44"/>
        <v>2.5728987993138938E-3</v>
      </c>
      <c r="AF27" s="11">
        <f t="shared" si="34"/>
        <v>1.125872551227201E-3</v>
      </c>
      <c r="AG27" s="11">
        <f t="shared" si="5"/>
        <v>2.0639834881320948E-3</v>
      </c>
      <c r="AH27" s="11">
        <f t="shared" si="6"/>
        <v>3.0853616729516627E-3</v>
      </c>
      <c r="AI27" s="11">
        <f t="shared" si="7"/>
        <v>4.137434790429933E-3</v>
      </c>
      <c r="AJ27" s="11">
        <f t="shared" si="8"/>
        <v>4.8498845265588916E-3</v>
      </c>
      <c r="AK27" s="10">
        <f t="shared" si="45"/>
        <v>8.0923880974458403E-3</v>
      </c>
      <c r="AL27" s="11">
        <f t="shared" si="46"/>
        <v>6.0577076358998882E-3</v>
      </c>
      <c r="AM27" s="13">
        <f t="shared" si="35"/>
        <v>3.6842464351504399E-3</v>
      </c>
      <c r="AN27" s="42">
        <f t="shared" si="9"/>
        <v>3.7382068474455586E-3</v>
      </c>
      <c r="AO27" s="42">
        <f t="shared" si="10"/>
        <v>7.5860367583569753E-3</v>
      </c>
      <c r="AP27" s="13">
        <f t="shared" si="11"/>
        <v>9.1893252769385692E-3</v>
      </c>
      <c r="AQ27" s="13">
        <f t="shared" si="12"/>
        <v>8.5046651804144991E-3</v>
      </c>
      <c r="AR27" s="95"/>
      <c r="AS27" s="109" t="s">
        <v>27</v>
      </c>
      <c r="AT27" s="173">
        <v>3.4135934166412682E-2</v>
      </c>
      <c r="AU27" s="167">
        <v>2.9702970297029703E-3</v>
      </c>
      <c r="AV27" s="115">
        <v>2.8829132597150805E-2</v>
      </c>
      <c r="AW27" s="2"/>
      <c r="AX27" s="109" t="s">
        <v>30</v>
      </c>
      <c r="AY27" s="173">
        <v>4.6896416682984138E-2</v>
      </c>
      <c r="AZ27" s="167">
        <v>1.2864493996569469E-3</v>
      </c>
      <c r="BA27" s="115">
        <v>3.8418619480312451E-2</v>
      </c>
      <c r="BB27" s="2"/>
      <c r="BC27" s="109" t="s">
        <v>79</v>
      </c>
      <c r="BD27" s="173">
        <v>5.7752545027407991E-3</v>
      </c>
      <c r="BE27" s="167">
        <v>9.0069804098176086E-4</v>
      </c>
      <c r="BF27" s="115">
        <v>4.2982875076755132E-3</v>
      </c>
      <c r="BG27" s="2"/>
      <c r="BH27" s="109" t="s">
        <v>65</v>
      </c>
      <c r="BI27" s="173">
        <v>1.7874875868917578E-3</v>
      </c>
      <c r="BJ27" s="167">
        <v>0</v>
      </c>
      <c r="BK27" s="115">
        <v>1.0680590992701597E-3</v>
      </c>
      <c r="BL27" s="2"/>
      <c r="BM27" s="109" t="s">
        <v>65</v>
      </c>
      <c r="BN27" s="173">
        <v>1.348747591522158E-3</v>
      </c>
      <c r="BO27" s="167">
        <v>0</v>
      </c>
      <c r="BP27" s="115">
        <v>8.6345133834957448E-4</v>
      </c>
      <c r="BQ27" s="2"/>
      <c r="BR27" s="109" t="s">
        <v>83</v>
      </c>
      <c r="BS27" s="173">
        <v>1.4522218995062445E-3</v>
      </c>
      <c r="BT27" s="167">
        <v>3.5977693829825508E-4</v>
      </c>
      <c r="BU27" s="115">
        <v>1.0699899295065459E-3</v>
      </c>
      <c r="BV27" s="2"/>
      <c r="BW27" s="109" t="s">
        <v>62</v>
      </c>
      <c r="BX27" s="173">
        <v>2.1848091504947948E-3</v>
      </c>
      <c r="BY27" s="167">
        <v>4.6189376443418013E-4</v>
      </c>
      <c r="BZ27" s="115">
        <v>1.5688217323094706E-3</v>
      </c>
      <c r="CA27" s="2"/>
      <c r="CB27" s="2"/>
      <c r="CC27" s="2"/>
      <c r="CD27" s="2"/>
      <c r="CE27" s="2"/>
      <c r="CF27" s="3"/>
    </row>
    <row r="28" spans="1:84" ht="16.5" thickTop="1" thickBot="1" x14ac:dyDescent="0.3">
      <c r="A28" s="14" t="s">
        <v>11</v>
      </c>
      <c r="B28" s="15">
        <f t="shared" si="40"/>
        <v>147</v>
      </c>
      <c r="C28" s="16">
        <f t="shared" si="40"/>
        <v>178</v>
      </c>
      <c r="D28" s="16">
        <f t="shared" si="26"/>
        <v>139</v>
      </c>
      <c r="E28" s="16">
        <f t="shared" si="27"/>
        <v>134</v>
      </c>
      <c r="F28" s="16">
        <f t="shared" si="28"/>
        <v>171</v>
      </c>
      <c r="G28" s="16">
        <f t="shared" si="29"/>
        <v>196</v>
      </c>
      <c r="H28" s="16">
        <f t="shared" si="30"/>
        <v>140</v>
      </c>
      <c r="I28" s="15">
        <v>16</v>
      </c>
      <c r="J28" s="16">
        <v>15</v>
      </c>
      <c r="K28" s="16">
        <v>16</v>
      </c>
      <c r="L28" s="16">
        <v>27</v>
      </c>
      <c r="M28" s="16">
        <v>28</v>
      </c>
      <c r="N28" s="19">
        <v>38</v>
      </c>
      <c r="O28" s="17">
        <v>31</v>
      </c>
      <c r="P28" s="18">
        <v>163</v>
      </c>
      <c r="Q28" s="16">
        <v>193</v>
      </c>
      <c r="R28" s="16">
        <v>155</v>
      </c>
      <c r="S28" s="16">
        <v>161</v>
      </c>
      <c r="T28" s="16">
        <v>199</v>
      </c>
      <c r="U28" s="16">
        <v>234</v>
      </c>
      <c r="V28" s="17">
        <v>171</v>
      </c>
      <c r="W28" s="20">
        <f t="shared" si="41"/>
        <v>1.4934471197805547E-2</v>
      </c>
      <c r="X28" s="21">
        <f t="shared" si="42"/>
        <v>1.7427060896808302E-2</v>
      </c>
      <c r="Y28" s="21">
        <f t="shared" si="33"/>
        <v>1.3606108065779171E-2</v>
      </c>
      <c r="Z28" s="11">
        <f t="shared" si="1"/>
        <v>1.3306852035749751E-2</v>
      </c>
      <c r="AA28" s="11">
        <f t="shared" si="2"/>
        <v>1.6473988439306357E-2</v>
      </c>
      <c r="AB28" s="11">
        <f t="shared" si="3"/>
        <v>1.8975699486881596E-2</v>
      </c>
      <c r="AC28" s="11">
        <f t="shared" si="4"/>
        <v>1.7992545945251254E-2</v>
      </c>
      <c r="AD28" s="20">
        <f t="shared" si="43"/>
        <v>7.9207920792079209E-3</v>
      </c>
      <c r="AE28" s="21">
        <f t="shared" si="44"/>
        <v>6.4322469982847344E-3</v>
      </c>
      <c r="AF28" s="21">
        <f t="shared" si="34"/>
        <v>3.6027921639270434E-3</v>
      </c>
      <c r="AG28" s="11">
        <f t="shared" si="5"/>
        <v>3.9805395842547548E-3</v>
      </c>
      <c r="AH28" s="11">
        <f t="shared" si="6"/>
        <v>4.7994514912581415E-3</v>
      </c>
      <c r="AI28" s="11">
        <f t="shared" si="7"/>
        <v>6.8357618276668466E-3</v>
      </c>
      <c r="AJ28" s="11">
        <f t="shared" si="8"/>
        <v>7.1593533487297918E-3</v>
      </c>
      <c r="AK28" s="20">
        <f t="shared" si="45"/>
        <v>1.374020062378825E-2</v>
      </c>
      <c r="AL28" s="21">
        <f t="shared" si="46"/>
        <v>1.5383389128008927E-2</v>
      </c>
      <c r="AM28" s="23">
        <f t="shared" si="35"/>
        <v>1.0575151804598485E-2</v>
      </c>
      <c r="AN28" s="42">
        <f t="shared" si="9"/>
        <v>9.553195276805317E-3</v>
      </c>
      <c r="AO28" s="42">
        <f t="shared" si="10"/>
        <v>1.2273344023683236E-2</v>
      </c>
      <c r="AP28" s="13">
        <f t="shared" si="11"/>
        <v>1.4728096676737161E-2</v>
      </c>
      <c r="AQ28" s="13">
        <f t="shared" si="12"/>
        <v>1.4119395590785237E-2</v>
      </c>
      <c r="AR28" s="95"/>
      <c r="AS28" s="95" t="s">
        <v>30</v>
      </c>
      <c r="AT28" s="174">
        <v>3.505028954587016E-2</v>
      </c>
      <c r="AU28" s="100">
        <v>3.4653465346534654E-3</v>
      </c>
      <c r="AV28" s="101">
        <v>2.9672089690634746E-2</v>
      </c>
      <c r="AW28" s="2"/>
      <c r="AX28" s="112" t="s">
        <v>51</v>
      </c>
      <c r="AY28" s="172">
        <v>5.7176424515371062E-2</v>
      </c>
      <c r="AZ28" s="169">
        <v>9.433962264150943E-3</v>
      </c>
      <c r="BA28" s="170">
        <v>4.8302247728359636E-2</v>
      </c>
      <c r="BB28" s="2"/>
      <c r="BC28" s="95" t="s">
        <v>86</v>
      </c>
      <c r="BD28" s="174">
        <v>6.6562255285826152E-3</v>
      </c>
      <c r="BE28" s="100">
        <v>2.2517451024544022E-4</v>
      </c>
      <c r="BF28" s="101">
        <v>4.7076482226922293E-3</v>
      </c>
      <c r="BG28" s="2"/>
      <c r="BH28" s="95" t="s">
        <v>63</v>
      </c>
      <c r="BI28" s="174">
        <v>2.0854021847070505E-3</v>
      </c>
      <c r="BJ28" s="100">
        <v>4.4228217602830609E-4</v>
      </c>
      <c r="BK28" s="101">
        <v>1.4240787990268794E-3</v>
      </c>
      <c r="BL28" s="2"/>
      <c r="BM28" s="95" t="s">
        <v>66</v>
      </c>
      <c r="BN28" s="174">
        <v>1.348747591522158E-3</v>
      </c>
      <c r="BO28" s="100">
        <v>0</v>
      </c>
      <c r="BP28" s="101">
        <v>8.6345133834957448E-4</v>
      </c>
      <c r="BQ28" s="2"/>
      <c r="BR28" s="95" t="s">
        <v>63</v>
      </c>
      <c r="BS28" s="174">
        <v>1.5490366928066609E-3</v>
      </c>
      <c r="BT28" s="100">
        <v>3.5977693829825508E-4</v>
      </c>
      <c r="BU28" s="101">
        <v>1.1329305135951663E-3</v>
      </c>
      <c r="BV28" s="2"/>
      <c r="BW28" s="95" t="s">
        <v>63</v>
      </c>
      <c r="BX28" s="174">
        <v>2.1848091504947948E-3</v>
      </c>
      <c r="BY28" s="100">
        <v>1.6166281755196305E-3</v>
      </c>
      <c r="BZ28" s="101">
        <v>1.9816695566014365E-3</v>
      </c>
      <c r="CA28" s="2"/>
      <c r="CB28" s="2"/>
      <c r="CC28" s="2"/>
      <c r="CD28" s="2"/>
      <c r="CE28" s="2"/>
      <c r="CF28" s="3"/>
    </row>
    <row r="29" spans="1:84" ht="16.5" thickTop="1" thickBot="1" x14ac:dyDescent="0.3">
      <c r="A29" s="24" t="s">
        <v>48</v>
      </c>
      <c r="B29" s="25">
        <f t="shared" ref="B29:B42" si="47">P29-I29</f>
        <v>237</v>
      </c>
      <c r="C29" s="26">
        <f t="shared" ref="C29" si="48">Q29-J29</f>
        <v>262</v>
      </c>
      <c r="D29" s="26">
        <f t="shared" ref="D29" si="49">R29-K29</f>
        <v>217</v>
      </c>
      <c r="E29" s="26">
        <f t="shared" ref="E29:E43" si="50">S29-L29</f>
        <v>206</v>
      </c>
      <c r="F29" s="26">
        <f t="shared" ref="F29:F43" si="51">T29-M29</f>
        <v>303</v>
      </c>
      <c r="G29" s="26">
        <f t="shared" ref="G29:G43" si="52">U29-N29</f>
        <v>347</v>
      </c>
      <c r="H29" s="26">
        <f t="shared" ref="H29:H43" si="53">V29-O29</f>
        <v>241</v>
      </c>
      <c r="I29" s="25">
        <f>SUM(I26:I28)</f>
        <v>44</v>
      </c>
      <c r="J29" s="26">
        <f t="shared" ref="J29:O29" si="54">SUM(J26:J28)</f>
        <v>23</v>
      </c>
      <c r="K29" s="26">
        <f t="shared" si="54"/>
        <v>21</v>
      </c>
      <c r="L29" s="26">
        <f t="shared" si="54"/>
        <v>45</v>
      </c>
      <c r="M29" s="26">
        <f t="shared" si="54"/>
        <v>49</v>
      </c>
      <c r="N29" s="146">
        <f t="shared" si="54"/>
        <v>65</v>
      </c>
      <c r="O29" s="27">
        <f t="shared" si="54"/>
        <v>54</v>
      </c>
      <c r="P29" s="28">
        <f>SUM(P26:P28)</f>
        <v>281</v>
      </c>
      <c r="Q29" s="26">
        <f t="shared" ref="Q29:V29" si="55">SUM(Q26:Q28)</f>
        <v>285</v>
      </c>
      <c r="R29" s="26">
        <f t="shared" si="55"/>
        <v>238</v>
      </c>
      <c r="S29" s="26">
        <f t="shared" si="55"/>
        <v>251</v>
      </c>
      <c r="T29" s="26">
        <f t="shared" si="55"/>
        <v>352</v>
      </c>
      <c r="U29" s="26">
        <f t="shared" si="55"/>
        <v>412</v>
      </c>
      <c r="V29" s="26">
        <f t="shared" si="55"/>
        <v>295</v>
      </c>
      <c r="W29" s="29">
        <f t="shared" si="41"/>
        <v>2.4078024992380372E-2</v>
      </c>
      <c r="X29" s="30">
        <f t="shared" si="42"/>
        <v>2.5651067162717839E-2</v>
      </c>
      <c r="Y29" s="30">
        <f t="shared" si="33"/>
        <v>2.1241190289741581E-2</v>
      </c>
      <c r="Z29" s="30">
        <f t="shared" si="1"/>
        <v>2.0456802383316784E-2</v>
      </c>
      <c r="AA29" s="30">
        <f t="shared" si="2"/>
        <v>2.9190751445086704E-2</v>
      </c>
      <c r="AB29" s="30">
        <f t="shared" si="3"/>
        <v>3.3594733275244461E-2</v>
      </c>
      <c r="AC29" s="30">
        <f t="shared" si="4"/>
        <v>3.09728826628968E-2</v>
      </c>
      <c r="AD29" s="29">
        <f t="shared" si="43"/>
        <v>2.1782178217821781E-2</v>
      </c>
      <c r="AE29" s="30">
        <f t="shared" si="44"/>
        <v>9.8627787307032592E-3</v>
      </c>
      <c r="AF29" s="30">
        <f t="shared" si="34"/>
        <v>4.7286647151542445E-3</v>
      </c>
      <c r="AG29" s="30">
        <f t="shared" si="5"/>
        <v>6.6342326404245913E-3</v>
      </c>
      <c r="AH29" s="30">
        <f t="shared" si="6"/>
        <v>8.3990401097017477E-3</v>
      </c>
      <c r="AI29" s="30">
        <f t="shared" si="7"/>
        <v>1.169275049469329E-2</v>
      </c>
      <c r="AJ29" s="30">
        <f t="shared" si="8"/>
        <v>1.2471131639722863E-2</v>
      </c>
      <c r="AK29" s="29">
        <f t="shared" si="45"/>
        <v>2.368709432689876E-2</v>
      </c>
      <c r="AL29" s="30">
        <f t="shared" si="46"/>
        <v>2.2716403634624582E-2</v>
      </c>
      <c r="AM29" s="31">
        <f t="shared" si="35"/>
        <v>1.6237975028996383E-2</v>
      </c>
      <c r="AN29" s="31">
        <f t="shared" si="9"/>
        <v>1.4893490773156114E-2</v>
      </c>
      <c r="AO29" s="31">
        <f t="shared" si="10"/>
        <v>2.1709633649932156E-2</v>
      </c>
      <c r="AP29" s="31">
        <f t="shared" si="11"/>
        <v>2.5931520644511583E-2</v>
      </c>
      <c r="AQ29" s="31">
        <f t="shared" si="12"/>
        <v>2.4358021633225993E-2</v>
      </c>
      <c r="AR29" s="95"/>
      <c r="AS29" s="108" t="s">
        <v>51</v>
      </c>
      <c r="AT29" s="172">
        <v>4.5920959057198008E-2</v>
      </c>
      <c r="AU29" s="169">
        <v>1.089108910891089E-2</v>
      </c>
      <c r="AV29" s="170">
        <v>3.9956166231138832E-2</v>
      </c>
      <c r="AW29" s="2"/>
      <c r="AX29" s="91" t="s">
        <v>21</v>
      </c>
      <c r="AY29" s="174">
        <v>5.8351282553358134E-2</v>
      </c>
      <c r="AZ29" s="100">
        <v>5.5317324185248713E-2</v>
      </c>
      <c r="BA29" s="101">
        <v>5.7787342579308149E-2</v>
      </c>
      <c r="BB29" s="2"/>
      <c r="BC29" s="91" t="s">
        <v>71</v>
      </c>
      <c r="BD29" s="174">
        <v>6.7541111981205947E-3</v>
      </c>
      <c r="BE29" s="100">
        <v>4.7286647151542445E-3</v>
      </c>
      <c r="BF29" s="101">
        <v>6.1404107252507334E-3</v>
      </c>
      <c r="BG29" s="2"/>
      <c r="BH29" s="91" t="s">
        <v>66</v>
      </c>
      <c r="BI29" s="174">
        <v>2.1847070506454814E-3</v>
      </c>
      <c r="BJ29" s="100">
        <v>0</v>
      </c>
      <c r="BK29" s="101">
        <v>1.3054055657746395E-3</v>
      </c>
      <c r="BL29" s="2"/>
      <c r="BM29" s="91" t="s">
        <v>71</v>
      </c>
      <c r="BN29" s="174">
        <v>1.5414258188824663E-3</v>
      </c>
      <c r="BO29" s="100">
        <v>9.598902982516283E-3</v>
      </c>
      <c r="BP29" s="101">
        <v>4.4406068829406682E-3</v>
      </c>
      <c r="BQ29" s="2"/>
      <c r="BR29" s="91" t="s">
        <v>65</v>
      </c>
      <c r="BS29" s="174">
        <v>2.2267402459095749E-3</v>
      </c>
      <c r="BT29" s="100">
        <v>0</v>
      </c>
      <c r="BU29" s="101">
        <v>1.4476334340382678E-3</v>
      </c>
      <c r="BV29" s="2"/>
      <c r="BW29" s="107" t="s">
        <v>47</v>
      </c>
      <c r="BX29" s="176">
        <v>3.3414728184038042E-3</v>
      </c>
      <c r="BY29" s="113">
        <v>2.1709006928406466E-2</v>
      </c>
      <c r="BZ29" s="114">
        <v>9.908347783007183E-3</v>
      </c>
      <c r="CA29" s="2"/>
      <c r="CB29" s="2"/>
      <c r="CC29" s="2"/>
      <c r="CD29" s="2"/>
      <c r="CE29" s="2"/>
      <c r="CF29" s="3"/>
    </row>
    <row r="30" spans="1:84" ht="16.5" thickTop="1" thickBot="1" x14ac:dyDescent="0.3">
      <c r="A30" s="43" t="s">
        <v>12</v>
      </c>
      <c r="B30" s="33">
        <f t="shared" si="47"/>
        <v>106</v>
      </c>
      <c r="C30" s="34">
        <f>Q30-J30</f>
        <v>142</v>
      </c>
      <c r="D30" s="34">
        <f>R30-K30</f>
        <v>127</v>
      </c>
      <c r="E30" s="34">
        <f t="shared" si="50"/>
        <v>53</v>
      </c>
      <c r="F30" s="34">
        <f t="shared" si="51"/>
        <v>94</v>
      </c>
      <c r="G30" s="34">
        <f t="shared" si="52"/>
        <v>48</v>
      </c>
      <c r="H30" s="34">
        <f t="shared" si="53"/>
        <v>94</v>
      </c>
      <c r="I30" s="33">
        <v>8</v>
      </c>
      <c r="J30" s="34">
        <v>23</v>
      </c>
      <c r="K30" s="34">
        <v>12</v>
      </c>
      <c r="L30" s="34">
        <v>16</v>
      </c>
      <c r="M30" s="34">
        <v>26</v>
      </c>
      <c r="N30" s="45">
        <v>18</v>
      </c>
      <c r="O30" s="44">
        <v>33</v>
      </c>
      <c r="P30" s="37">
        <v>114</v>
      </c>
      <c r="Q30" s="34">
        <v>165</v>
      </c>
      <c r="R30" s="34">
        <v>139</v>
      </c>
      <c r="S30" s="34">
        <v>69</v>
      </c>
      <c r="T30" s="34">
        <v>120</v>
      </c>
      <c r="U30" s="34">
        <v>66</v>
      </c>
      <c r="V30" s="44">
        <v>127</v>
      </c>
      <c r="W30" s="39">
        <f t="shared" si="41"/>
        <v>1.0769074469165904E-2</v>
      </c>
      <c r="X30" s="40">
        <f t="shared" si="42"/>
        <v>1.3902486782847072E-2</v>
      </c>
      <c r="Y30" s="40">
        <f t="shared" si="33"/>
        <v>1.2431480031323414E-2</v>
      </c>
      <c r="Z30" s="11">
        <f t="shared" si="1"/>
        <v>5.263157894736842E-3</v>
      </c>
      <c r="AA30" s="11">
        <f t="shared" si="2"/>
        <v>9.0558766859344889E-3</v>
      </c>
      <c r="AB30" s="11">
        <f t="shared" si="3"/>
        <v>4.6471100784199826E-3</v>
      </c>
      <c r="AC30" s="11">
        <f t="shared" si="4"/>
        <v>1.2080709420382984E-2</v>
      </c>
      <c r="AD30" s="39">
        <f t="shared" si="43"/>
        <v>3.9603960396039604E-3</v>
      </c>
      <c r="AE30" s="40">
        <f t="shared" si="44"/>
        <v>9.8627787307032592E-3</v>
      </c>
      <c r="AF30" s="40">
        <f t="shared" si="34"/>
        <v>2.7020941229452828E-3</v>
      </c>
      <c r="AG30" s="11">
        <f t="shared" si="5"/>
        <v>2.3588382721509656E-3</v>
      </c>
      <c r="AH30" s="11">
        <f t="shared" si="6"/>
        <v>4.4566335275968462E-3</v>
      </c>
      <c r="AI30" s="11">
        <f t="shared" si="7"/>
        <v>3.2379924446842958E-3</v>
      </c>
      <c r="AJ30" s="11">
        <f t="shared" si="8"/>
        <v>7.6212471131639724E-3</v>
      </c>
      <c r="AK30" s="39">
        <f t="shared" si="45"/>
        <v>9.6097108657169344E-3</v>
      </c>
      <c r="AL30" s="40">
        <f t="shared" si="46"/>
        <v>1.3151602104256336E-2</v>
      </c>
      <c r="AM30" s="42">
        <f t="shared" si="35"/>
        <v>9.4835232312205781E-3</v>
      </c>
      <c r="AN30" s="42">
        <f t="shared" si="9"/>
        <v>4.0942265472022786E-3</v>
      </c>
      <c r="AO30" s="42">
        <f t="shared" si="10"/>
        <v>7.4010114715677812E-3</v>
      </c>
      <c r="AP30" s="13">
        <f t="shared" si="11"/>
        <v>4.1540785498489427E-3</v>
      </c>
      <c r="AQ30" s="13">
        <f t="shared" si="12"/>
        <v>1.0486334737015936E-2</v>
      </c>
      <c r="AR30" s="95"/>
      <c r="AS30" s="109" t="s">
        <v>22</v>
      </c>
      <c r="AT30" s="173">
        <v>7.0811744386873918E-2</v>
      </c>
      <c r="AU30" s="167">
        <v>0.15247524752475247</v>
      </c>
      <c r="AV30" s="115">
        <v>8.4717187895136131E-2</v>
      </c>
      <c r="AW30" s="2"/>
      <c r="AX30" s="109" t="s">
        <v>22</v>
      </c>
      <c r="AY30" s="173">
        <v>0.13138829058155474</v>
      </c>
      <c r="AZ30" s="167">
        <v>0.15566037735849056</v>
      </c>
      <c r="BA30" s="115">
        <v>0.13589988841064882</v>
      </c>
      <c r="BB30" s="2"/>
      <c r="BC30" s="109" t="s">
        <v>83</v>
      </c>
      <c r="BD30" s="173">
        <v>6.8519968676585752E-3</v>
      </c>
      <c r="BE30" s="167">
        <v>2.7020941229452828E-3</v>
      </c>
      <c r="BF30" s="115">
        <v>5.5945964385617792E-3</v>
      </c>
      <c r="BG30" s="2"/>
      <c r="BH30" s="109" t="s">
        <v>70</v>
      </c>
      <c r="BI30" s="173">
        <v>2.2840119165839128E-3</v>
      </c>
      <c r="BJ30" s="167">
        <v>0</v>
      </c>
      <c r="BK30" s="115">
        <v>1.3647421824007596E-3</v>
      </c>
      <c r="BL30" s="2"/>
      <c r="BM30" s="109" t="s">
        <v>63</v>
      </c>
      <c r="BN30" s="173">
        <v>1.7341040462427746E-3</v>
      </c>
      <c r="BO30" s="167">
        <v>8.5704490915323962E-4</v>
      </c>
      <c r="BP30" s="115">
        <v>1.4185271987171581E-3</v>
      </c>
      <c r="BQ30" s="2"/>
      <c r="BR30" s="109" t="s">
        <v>71</v>
      </c>
      <c r="BS30" s="173">
        <v>2.2267402459095749E-3</v>
      </c>
      <c r="BT30" s="167">
        <v>1.0613419679798525E-2</v>
      </c>
      <c r="BU30" s="115">
        <v>5.1611278952668682E-3</v>
      </c>
      <c r="BV30" s="2"/>
      <c r="BW30" s="109" t="s">
        <v>74</v>
      </c>
      <c r="BX30" s="173">
        <v>3.5985091890502505E-3</v>
      </c>
      <c r="BY30" s="167">
        <v>1.8475750577367205E-3</v>
      </c>
      <c r="BZ30" s="115">
        <v>2.972504334902155E-3</v>
      </c>
      <c r="CA30" s="2"/>
      <c r="CB30" s="2"/>
      <c r="CC30" s="2"/>
      <c r="CD30" s="2"/>
      <c r="CE30" s="2"/>
      <c r="CF30" s="3"/>
    </row>
    <row r="31" spans="1:84" ht="16.5" thickTop="1" thickBot="1" x14ac:dyDescent="0.3">
      <c r="A31" s="14" t="s">
        <v>13</v>
      </c>
      <c r="B31" s="15">
        <f t="shared" si="47"/>
        <v>75</v>
      </c>
      <c r="C31" s="16">
        <f>Q31-J31</f>
        <v>77</v>
      </c>
      <c r="D31" s="16">
        <f>R31-K31</f>
        <v>76</v>
      </c>
      <c r="E31" s="16">
        <f t="shared" si="50"/>
        <v>31</v>
      </c>
      <c r="F31" s="16">
        <f t="shared" si="51"/>
        <v>72</v>
      </c>
      <c r="G31" s="16">
        <f t="shared" si="52"/>
        <v>63</v>
      </c>
      <c r="H31" s="16">
        <f t="shared" si="53"/>
        <v>29</v>
      </c>
      <c r="I31" s="15">
        <v>25</v>
      </c>
      <c r="J31" s="16">
        <v>32</v>
      </c>
      <c r="K31" s="16">
        <v>21</v>
      </c>
      <c r="L31" s="16">
        <v>49</v>
      </c>
      <c r="M31" s="16">
        <v>31</v>
      </c>
      <c r="N31" s="19">
        <v>57</v>
      </c>
      <c r="O31" s="17">
        <v>42</v>
      </c>
      <c r="P31" s="18">
        <v>100</v>
      </c>
      <c r="Q31" s="16">
        <v>109</v>
      </c>
      <c r="R31" s="16">
        <v>97</v>
      </c>
      <c r="S31" s="16">
        <v>80</v>
      </c>
      <c r="T31" s="16">
        <v>103</v>
      </c>
      <c r="U31" s="16">
        <v>120</v>
      </c>
      <c r="V31" s="17">
        <v>71</v>
      </c>
      <c r="W31" s="20">
        <f t="shared" si="41"/>
        <v>7.6196281621456873E-3</v>
      </c>
      <c r="X31" s="21">
        <f t="shared" si="42"/>
        <v>7.5386724104170742E-3</v>
      </c>
      <c r="Y31" s="21">
        <f t="shared" si="33"/>
        <v>7.4393108848864525E-3</v>
      </c>
      <c r="Z31" s="11">
        <f t="shared" si="1"/>
        <v>3.0784508440913605E-3</v>
      </c>
      <c r="AA31" s="11">
        <f t="shared" si="2"/>
        <v>6.9364161849710983E-3</v>
      </c>
      <c r="AB31" s="11">
        <f t="shared" si="3"/>
        <v>6.0993319779262273E-3</v>
      </c>
      <c r="AC31" s="11">
        <f t="shared" si="4"/>
        <v>3.727027374373474E-3</v>
      </c>
      <c r="AD31" s="20">
        <f t="shared" si="43"/>
        <v>1.2376237623762377E-2</v>
      </c>
      <c r="AE31" s="21">
        <f t="shared" si="44"/>
        <v>1.3722126929674099E-2</v>
      </c>
      <c r="AF31" s="21">
        <f t="shared" si="34"/>
        <v>4.7286647151542445E-3</v>
      </c>
      <c r="AG31" s="11">
        <f t="shared" si="5"/>
        <v>7.2239422084623322E-3</v>
      </c>
      <c r="AH31" s="11">
        <f t="shared" si="6"/>
        <v>5.3136784367500854E-3</v>
      </c>
      <c r="AI31" s="11">
        <f t="shared" si="7"/>
        <v>1.0253642741500269E-2</v>
      </c>
      <c r="AJ31" s="11">
        <f t="shared" si="8"/>
        <v>9.6997690531177832E-3</v>
      </c>
      <c r="AK31" s="20">
        <f t="shared" si="45"/>
        <v>8.4295709348394168E-3</v>
      </c>
      <c r="AL31" s="21">
        <f t="shared" si="46"/>
        <v>8.6880280567511563E-3</v>
      </c>
      <c r="AM31" s="23">
        <f t="shared" si="35"/>
        <v>6.6179982261035681E-3</v>
      </c>
      <c r="AN31" s="42">
        <f t="shared" si="9"/>
        <v>4.7469293300895984E-3</v>
      </c>
      <c r="AO31" s="42">
        <f t="shared" si="10"/>
        <v>6.3525348464290119E-3</v>
      </c>
      <c r="AP31" s="13">
        <f t="shared" si="11"/>
        <v>7.5528700906344415E-3</v>
      </c>
      <c r="AQ31" s="13">
        <f t="shared" si="12"/>
        <v>5.8624391049459171E-3</v>
      </c>
      <c r="AR31" s="95"/>
      <c r="AS31" s="95" t="s">
        <v>43</v>
      </c>
      <c r="AT31" s="174"/>
      <c r="AU31" s="100"/>
      <c r="AV31" s="101"/>
      <c r="AW31" s="2"/>
      <c r="AX31" s="95" t="s">
        <v>43</v>
      </c>
      <c r="AY31" s="174"/>
      <c r="AZ31" s="100"/>
      <c r="BA31" s="101"/>
      <c r="BB31" s="2"/>
      <c r="BC31" s="95" t="s">
        <v>63</v>
      </c>
      <c r="BD31" s="174">
        <v>7.2435395458104934E-3</v>
      </c>
      <c r="BE31" s="100">
        <v>6.755235307363207E-4</v>
      </c>
      <c r="BF31" s="101">
        <v>5.2534625093811835E-3</v>
      </c>
      <c r="BG31" s="2"/>
      <c r="BH31" s="95" t="s">
        <v>71</v>
      </c>
      <c r="BI31" s="174">
        <v>2.4826216484607746E-3</v>
      </c>
      <c r="BJ31" s="100">
        <v>3.2434026242075778E-3</v>
      </c>
      <c r="BK31" s="101">
        <v>2.7888209814276388E-3</v>
      </c>
      <c r="BL31" s="2"/>
      <c r="BM31" s="95" t="s">
        <v>74</v>
      </c>
      <c r="BN31" s="174">
        <v>1.9267822736030828E-3</v>
      </c>
      <c r="BO31" s="100">
        <v>8.5704490915323962E-4</v>
      </c>
      <c r="BP31" s="101">
        <v>1.5418773899099545E-3</v>
      </c>
      <c r="BQ31" s="2"/>
      <c r="BR31" s="95" t="s">
        <v>66</v>
      </c>
      <c r="BS31" s="174">
        <v>2.6139994191112402E-3</v>
      </c>
      <c r="BT31" s="100">
        <v>0</v>
      </c>
      <c r="BU31" s="101">
        <v>1.6993957703927492E-3</v>
      </c>
      <c r="BV31" s="2"/>
      <c r="BW31" s="95" t="s">
        <v>43</v>
      </c>
      <c r="BX31" s="174">
        <v>3.8555455596966971E-3</v>
      </c>
      <c r="BY31" s="100">
        <v>8.3140877598152432E-3</v>
      </c>
      <c r="BZ31" s="101">
        <v>5.4495912806539508E-3</v>
      </c>
      <c r="CA31" s="2"/>
      <c r="CB31" s="2"/>
      <c r="CC31" s="2"/>
      <c r="CD31" s="2"/>
      <c r="CE31" s="2"/>
      <c r="CF31" s="3"/>
    </row>
    <row r="32" spans="1:84" ht="16.5" thickTop="1" thickBot="1" x14ac:dyDescent="0.3">
      <c r="A32" s="24" t="s">
        <v>49</v>
      </c>
      <c r="B32" s="25">
        <f t="shared" si="47"/>
        <v>181</v>
      </c>
      <c r="C32" s="26">
        <f t="shared" ref="C32" si="56">Q32-J32</f>
        <v>219</v>
      </c>
      <c r="D32" s="26">
        <f t="shared" ref="D32" si="57">R32-K32</f>
        <v>203</v>
      </c>
      <c r="E32" s="26">
        <f t="shared" si="50"/>
        <v>84</v>
      </c>
      <c r="F32" s="26">
        <f t="shared" si="51"/>
        <v>166</v>
      </c>
      <c r="G32" s="26">
        <f t="shared" si="52"/>
        <v>111</v>
      </c>
      <c r="H32" s="26">
        <f t="shared" si="53"/>
        <v>123</v>
      </c>
      <c r="I32" s="25">
        <f>SUM(I30:I31)</f>
        <v>33</v>
      </c>
      <c r="J32" s="26">
        <f t="shared" ref="J32:O32" si="58">SUM(J30:J31)</f>
        <v>55</v>
      </c>
      <c r="K32" s="26">
        <f t="shared" si="58"/>
        <v>33</v>
      </c>
      <c r="L32" s="26">
        <f t="shared" si="58"/>
        <v>65</v>
      </c>
      <c r="M32" s="26">
        <f t="shared" si="58"/>
        <v>57</v>
      </c>
      <c r="N32" s="146">
        <f t="shared" si="58"/>
        <v>75</v>
      </c>
      <c r="O32" s="27">
        <f t="shared" si="58"/>
        <v>75</v>
      </c>
      <c r="P32" s="28">
        <f>SUM(P30:P31)</f>
        <v>214</v>
      </c>
      <c r="Q32" s="26">
        <f t="shared" ref="Q32:V32" si="59">SUM(Q30:Q31)</f>
        <v>274</v>
      </c>
      <c r="R32" s="26">
        <f t="shared" si="59"/>
        <v>236</v>
      </c>
      <c r="S32" s="26">
        <f t="shared" si="59"/>
        <v>149</v>
      </c>
      <c r="T32" s="26">
        <f t="shared" si="59"/>
        <v>223</v>
      </c>
      <c r="U32" s="26">
        <f t="shared" si="59"/>
        <v>186</v>
      </c>
      <c r="V32" s="26">
        <f t="shared" si="59"/>
        <v>198</v>
      </c>
      <c r="W32" s="29">
        <f t="shared" si="41"/>
        <v>1.8388702631311593E-2</v>
      </c>
      <c r="X32" s="30">
        <f t="shared" si="42"/>
        <v>2.1441159193264146E-2</v>
      </c>
      <c r="Y32" s="30">
        <f t="shared" si="33"/>
        <v>1.9870790916209868E-2</v>
      </c>
      <c r="Z32" s="30">
        <f t="shared" si="1"/>
        <v>8.3416087388282021E-3</v>
      </c>
      <c r="AA32" s="30">
        <f t="shared" si="2"/>
        <v>1.5992292870905589E-2</v>
      </c>
      <c r="AB32" s="30">
        <f t="shared" si="3"/>
        <v>1.0746442056346209E-2</v>
      </c>
      <c r="AC32" s="30">
        <f t="shared" si="4"/>
        <v>1.5807736794756458E-2</v>
      </c>
      <c r="AD32" s="29">
        <f t="shared" si="43"/>
        <v>1.6336633663366337E-2</v>
      </c>
      <c r="AE32" s="30">
        <f t="shared" si="44"/>
        <v>2.358490566037736E-2</v>
      </c>
      <c r="AF32" s="30">
        <f t="shared" si="34"/>
        <v>7.4307588380995273E-3</v>
      </c>
      <c r="AG32" s="30">
        <f t="shared" si="5"/>
        <v>9.5827804806132982E-3</v>
      </c>
      <c r="AH32" s="30">
        <f t="shared" si="6"/>
        <v>9.7703119643469324E-3</v>
      </c>
      <c r="AI32" s="30">
        <f t="shared" si="7"/>
        <v>1.3491635186184566E-2</v>
      </c>
      <c r="AJ32" s="30">
        <f t="shared" si="8"/>
        <v>1.7321016166281754E-2</v>
      </c>
      <c r="AK32" s="29">
        <f t="shared" si="45"/>
        <v>1.8039281800556351E-2</v>
      </c>
      <c r="AL32" s="30">
        <f t="shared" si="46"/>
        <v>2.1839630161007491E-2</v>
      </c>
      <c r="AM32" s="31">
        <f t="shared" si="35"/>
        <v>1.6101521457324144E-2</v>
      </c>
      <c r="AN32" s="31">
        <f t="shared" si="9"/>
        <v>8.8411558772918761E-3</v>
      </c>
      <c r="AO32" s="31">
        <f t="shared" si="10"/>
        <v>1.3753546317996792E-2</v>
      </c>
      <c r="AP32" s="31">
        <f t="shared" si="11"/>
        <v>1.1706948640483383E-2</v>
      </c>
      <c r="AQ32" s="31">
        <f t="shared" si="12"/>
        <v>1.6348773841961851E-2</v>
      </c>
      <c r="AR32" s="95"/>
      <c r="AS32" s="108" t="s">
        <v>61</v>
      </c>
      <c r="AT32" s="172"/>
      <c r="AU32" s="169"/>
      <c r="AV32" s="170"/>
      <c r="AW32" s="2"/>
      <c r="AX32" s="108" t="s">
        <v>61</v>
      </c>
      <c r="AY32" s="172"/>
      <c r="AZ32" s="169"/>
      <c r="BA32" s="170"/>
      <c r="BB32" s="2"/>
      <c r="BC32" s="108" t="s">
        <v>61</v>
      </c>
      <c r="BD32" s="172">
        <v>7.4393108848864525E-3</v>
      </c>
      <c r="BE32" s="169">
        <v>3.8279666741724838E-3</v>
      </c>
      <c r="BF32" s="170">
        <v>6.345091082759091E-3</v>
      </c>
      <c r="BG32" s="2"/>
      <c r="BH32" s="91" t="s">
        <v>84</v>
      </c>
      <c r="BI32" s="174">
        <v>2.8798411122144987E-3</v>
      </c>
      <c r="BJ32" s="100">
        <v>4.4228217602830609E-4</v>
      </c>
      <c r="BK32" s="101">
        <v>1.8987717320358393E-3</v>
      </c>
      <c r="BL32" s="2"/>
      <c r="BM32" s="91" t="s">
        <v>43</v>
      </c>
      <c r="BN32" s="174">
        <v>2.1194605009633911E-3</v>
      </c>
      <c r="BO32" s="100">
        <v>1.5426808364758314E-2</v>
      </c>
      <c r="BP32" s="101">
        <v>6.9076107067965959E-3</v>
      </c>
      <c r="BQ32" s="2"/>
      <c r="BR32" s="91" t="s">
        <v>74</v>
      </c>
      <c r="BS32" s="174">
        <v>2.7108142124116566E-3</v>
      </c>
      <c r="BT32" s="100">
        <v>1.2592192840438928E-3</v>
      </c>
      <c r="BU32" s="101">
        <v>2.2029204431017121E-3</v>
      </c>
      <c r="BV32" s="2"/>
      <c r="BW32" s="91" t="s">
        <v>70</v>
      </c>
      <c r="BX32" s="174">
        <v>4.3696183009895896E-3</v>
      </c>
      <c r="BY32" s="100">
        <v>0</v>
      </c>
      <c r="BZ32" s="101">
        <v>2.8073652051853687E-3</v>
      </c>
      <c r="CA32" s="2"/>
      <c r="CB32" s="2"/>
      <c r="CC32" s="2"/>
      <c r="CD32" s="2"/>
      <c r="CE32" s="2"/>
      <c r="CF32" s="3"/>
    </row>
    <row r="33" spans="1:84" ht="15.75" thickTop="1" x14ac:dyDescent="0.25">
      <c r="A33" s="43" t="s">
        <v>14</v>
      </c>
      <c r="B33" s="33">
        <f t="shared" si="47"/>
        <v>321</v>
      </c>
      <c r="C33" s="34">
        <f>Q33-J33</f>
        <v>283</v>
      </c>
      <c r="D33" s="34">
        <f>R33-K33</f>
        <v>310</v>
      </c>
      <c r="E33" s="34">
        <f t="shared" si="50"/>
        <v>197</v>
      </c>
      <c r="F33" s="34">
        <f t="shared" si="51"/>
        <v>467</v>
      </c>
      <c r="G33" s="34">
        <f t="shared" si="52"/>
        <v>326</v>
      </c>
      <c r="H33" s="34">
        <f t="shared" si="53"/>
        <v>193</v>
      </c>
      <c r="I33" s="33">
        <v>27</v>
      </c>
      <c r="J33" s="34">
        <v>19</v>
      </c>
      <c r="K33" s="34">
        <v>32</v>
      </c>
      <c r="L33" s="34">
        <v>28</v>
      </c>
      <c r="M33" s="34">
        <v>22</v>
      </c>
      <c r="N33" s="45">
        <v>22</v>
      </c>
      <c r="O33" s="44">
        <v>17</v>
      </c>
      <c r="P33" s="37">
        <v>348</v>
      </c>
      <c r="Q33" s="34">
        <v>302</v>
      </c>
      <c r="R33" s="34">
        <v>342</v>
      </c>
      <c r="S33" s="34">
        <v>225</v>
      </c>
      <c r="T33" s="34">
        <v>489</v>
      </c>
      <c r="U33" s="34">
        <v>348</v>
      </c>
      <c r="V33" s="44">
        <v>210</v>
      </c>
      <c r="W33" s="39">
        <f t="shared" si="41"/>
        <v>3.2612008533983543E-2</v>
      </c>
      <c r="X33" s="40">
        <f t="shared" si="42"/>
        <v>2.7707068729195223E-2</v>
      </c>
      <c r="Y33" s="40">
        <f t="shared" si="33"/>
        <v>3.0344557556773687E-2</v>
      </c>
      <c r="Z33" s="11">
        <f t="shared" si="1"/>
        <v>1.9563058589870903E-2</v>
      </c>
      <c r="AA33" s="11">
        <f t="shared" si="2"/>
        <v>4.4990366088631988E-2</v>
      </c>
      <c r="AB33" s="11">
        <f t="shared" si="3"/>
        <v>3.1561622615935717E-2</v>
      </c>
      <c r="AC33" s="11">
        <f t="shared" si="4"/>
        <v>2.4804009767382083E-2</v>
      </c>
      <c r="AD33" s="39">
        <f t="shared" si="43"/>
        <v>1.3366336633663366E-2</v>
      </c>
      <c r="AE33" s="40">
        <f t="shared" si="44"/>
        <v>8.1475128644939963E-3</v>
      </c>
      <c r="AF33" s="40">
        <f t="shared" si="34"/>
        <v>7.2055843278540869E-3</v>
      </c>
      <c r="AG33" s="11">
        <f t="shared" si="5"/>
        <v>4.1279669762641896E-3</v>
      </c>
      <c r="AH33" s="11">
        <f t="shared" si="6"/>
        <v>3.7709976002742542E-3</v>
      </c>
      <c r="AI33" s="11">
        <f t="shared" si="7"/>
        <v>3.9575463212808059E-3</v>
      </c>
      <c r="AJ33" s="11">
        <f t="shared" si="8"/>
        <v>3.9260969976905313E-3</v>
      </c>
      <c r="AK33" s="39">
        <f t="shared" si="45"/>
        <v>2.933490685324117E-2</v>
      </c>
      <c r="AL33" s="40">
        <f t="shared" si="46"/>
        <v>2.4071417184760083E-2</v>
      </c>
      <c r="AM33" s="42">
        <f t="shared" si="35"/>
        <v>2.3333560755952786E-2</v>
      </c>
      <c r="AN33" s="42">
        <f t="shared" si="9"/>
        <v>1.3350738740876996E-2</v>
      </c>
      <c r="AO33" s="42">
        <f t="shared" si="10"/>
        <v>3.0159121746638706E-2</v>
      </c>
      <c r="AP33" s="13">
        <f t="shared" si="11"/>
        <v>2.1903323262839881E-2</v>
      </c>
      <c r="AQ33" s="13">
        <f t="shared" si="12"/>
        <v>1.733960862026257E-2</v>
      </c>
      <c r="AR33" s="95"/>
      <c r="AS33" s="107" t="s">
        <v>47</v>
      </c>
      <c r="AT33" s="176"/>
      <c r="AU33" s="113"/>
      <c r="AV33" s="114"/>
      <c r="AW33" s="2"/>
      <c r="AX33" s="107" t="s">
        <v>47</v>
      </c>
      <c r="AY33" s="176"/>
      <c r="AZ33" s="113"/>
      <c r="BA33" s="114"/>
      <c r="BB33" s="2"/>
      <c r="BC33" s="108" t="s">
        <v>46</v>
      </c>
      <c r="BD33" s="172">
        <v>8.8097102584181672E-3</v>
      </c>
      <c r="BE33" s="169">
        <v>1.3510470614726414E-3</v>
      </c>
      <c r="BF33" s="170">
        <v>6.5497714402674486E-3</v>
      </c>
      <c r="BG33" s="2"/>
      <c r="BH33" s="91" t="s">
        <v>74</v>
      </c>
      <c r="BI33" s="174">
        <v>3.3763654419066533E-3</v>
      </c>
      <c r="BJ33" s="100">
        <v>1.6217013121037889E-3</v>
      </c>
      <c r="BK33" s="101">
        <v>2.6701477481753991E-3</v>
      </c>
      <c r="BL33" s="2"/>
      <c r="BM33" s="91" t="s">
        <v>84</v>
      </c>
      <c r="BN33" s="174">
        <v>4.8169556840077067E-3</v>
      </c>
      <c r="BO33" s="100">
        <v>1.7140898183064793E-4</v>
      </c>
      <c r="BP33" s="101">
        <v>3.1454298754163071E-3</v>
      </c>
      <c r="BQ33" s="2"/>
      <c r="BR33" s="91" t="s">
        <v>43</v>
      </c>
      <c r="BS33" s="174">
        <v>4.5502952851195662E-3</v>
      </c>
      <c r="BT33" s="100">
        <v>1.4750854470228458E-2</v>
      </c>
      <c r="BU33" s="101">
        <v>8.1193353474320242E-3</v>
      </c>
      <c r="BV33" s="2"/>
      <c r="BW33" s="91" t="s">
        <v>79</v>
      </c>
      <c r="BX33" s="174">
        <v>5.3977637835753763E-3</v>
      </c>
      <c r="BY33" s="100">
        <v>6.928406466512702E-4</v>
      </c>
      <c r="BZ33" s="101">
        <v>3.7156304186276939E-3</v>
      </c>
      <c r="CA33" s="2"/>
      <c r="CB33" s="2"/>
      <c r="CC33" s="2"/>
      <c r="CD33" s="2"/>
      <c r="CE33" s="2"/>
      <c r="CF33" s="3"/>
    </row>
    <row r="34" spans="1:84" ht="15.75" thickBot="1" x14ac:dyDescent="0.3">
      <c r="A34" s="43" t="s">
        <v>50</v>
      </c>
      <c r="B34" s="33"/>
      <c r="C34" s="34"/>
      <c r="D34" s="6">
        <f>R34-K34</f>
        <v>8</v>
      </c>
      <c r="E34" s="6">
        <f t="shared" si="50"/>
        <v>5</v>
      </c>
      <c r="F34" s="6">
        <f t="shared" si="51"/>
        <v>15</v>
      </c>
      <c r="G34" s="6">
        <f t="shared" si="52"/>
        <v>20</v>
      </c>
      <c r="H34" s="6">
        <f t="shared" si="53"/>
        <v>10</v>
      </c>
      <c r="I34" s="33"/>
      <c r="J34" s="34"/>
      <c r="K34" s="34">
        <v>1</v>
      </c>
      <c r="L34" s="34">
        <v>4</v>
      </c>
      <c r="M34" s="34">
        <v>9</v>
      </c>
      <c r="N34" s="45">
        <v>1</v>
      </c>
      <c r="O34" s="44">
        <v>3</v>
      </c>
      <c r="P34" s="37"/>
      <c r="Q34" s="34"/>
      <c r="R34" s="34">
        <v>9</v>
      </c>
      <c r="S34" s="34">
        <v>9</v>
      </c>
      <c r="T34" s="34">
        <v>24</v>
      </c>
      <c r="U34" s="34">
        <v>21</v>
      </c>
      <c r="V34" s="44">
        <v>13</v>
      </c>
      <c r="W34" s="39"/>
      <c r="X34" s="40"/>
      <c r="Y34" s="11">
        <f t="shared" si="33"/>
        <v>7.8308535630383712E-4</v>
      </c>
      <c r="Z34" s="11">
        <f t="shared" si="1"/>
        <v>4.965243296921549E-4</v>
      </c>
      <c r="AA34" s="11">
        <f t="shared" si="2"/>
        <v>1.4450867052023121E-3</v>
      </c>
      <c r="AB34" s="11">
        <f t="shared" si="3"/>
        <v>1.936295866008326E-3</v>
      </c>
      <c r="AC34" s="11">
        <f t="shared" si="4"/>
        <v>1.2851818532322323E-3</v>
      </c>
      <c r="AD34" s="39"/>
      <c r="AE34" s="40"/>
      <c r="AF34" s="40">
        <f t="shared" si="34"/>
        <v>2.2517451024544022E-4</v>
      </c>
      <c r="AG34" s="11">
        <f t="shared" si="5"/>
        <v>5.8970956803774141E-4</v>
      </c>
      <c r="AH34" s="11">
        <f t="shared" si="6"/>
        <v>1.5426808364758314E-3</v>
      </c>
      <c r="AI34" s="11">
        <f t="shared" si="7"/>
        <v>1.7988846914912754E-4</v>
      </c>
      <c r="AJ34" s="11">
        <f t="shared" si="8"/>
        <v>6.928406466512702E-4</v>
      </c>
      <c r="AK34" s="39"/>
      <c r="AL34" s="40"/>
      <c r="AM34" s="42">
        <f t="shared" si="35"/>
        <v>6.1404107252507336E-4</v>
      </c>
      <c r="AN34" s="42">
        <f t="shared" si="9"/>
        <v>5.3402954963507985E-4</v>
      </c>
      <c r="AO34" s="42">
        <f t="shared" si="10"/>
        <v>1.4802022943135563E-3</v>
      </c>
      <c r="AP34" s="13">
        <f t="shared" si="11"/>
        <v>1.3217522658610272E-3</v>
      </c>
      <c r="AQ34" s="13">
        <f t="shared" si="12"/>
        <v>1.0734043431591116E-3</v>
      </c>
      <c r="AR34" s="95"/>
      <c r="AS34" s="91" t="s">
        <v>65</v>
      </c>
      <c r="AT34" s="177"/>
      <c r="AU34" s="162"/>
      <c r="AV34" s="163"/>
      <c r="AW34" s="2"/>
      <c r="AX34" s="91" t="s">
        <v>65</v>
      </c>
      <c r="AY34" s="174"/>
      <c r="AZ34" s="100"/>
      <c r="BA34" s="101"/>
      <c r="BB34" s="2"/>
      <c r="BC34" s="91" t="s">
        <v>31</v>
      </c>
      <c r="BD34" s="174">
        <v>1.086530931871574E-2</v>
      </c>
      <c r="BE34" s="100">
        <v>2.7020941229452828E-3</v>
      </c>
      <c r="BF34" s="101">
        <v>8.3918946578426697E-3</v>
      </c>
      <c r="BG34" s="2"/>
      <c r="BH34" s="91" t="s">
        <v>79</v>
      </c>
      <c r="BI34" s="174">
        <v>4.6673286991062565E-3</v>
      </c>
      <c r="BJ34" s="100">
        <v>1.4742739200943535E-4</v>
      </c>
      <c r="BK34" s="101">
        <v>2.8481575980537589E-3</v>
      </c>
      <c r="BL34" s="2"/>
      <c r="BM34" s="91" t="s">
        <v>79</v>
      </c>
      <c r="BN34" s="174">
        <v>5.9730250481695567E-3</v>
      </c>
      <c r="BO34" s="100">
        <v>3.4281796366129587E-4</v>
      </c>
      <c r="BP34" s="101">
        <v>3.9472061181694829E-3</v>
      </c>
      <c r="BQ34" s="2"/>
      <c r="BR34" s="91" t="s">
        <v>79</v>
      </c>
      <c r="BS34" s="174">
        <v>5.9057023913253945E-3</v>
      </c>
      <c r="BT34" s="100">
        <v>1.2592192840438928E-3</v>
      </c>
      <c r="BU34" s="101">
        <v>4.2799597180261835E-3</v>
      </c>
      <c r="BV34" s="2"/>
      <c r="BW34" s="91" t="s">
        <v>84</v>
      </c>
      <c r="BX34" s="174">
        <v>6.2973910808379382E-3</v>
      </c>
      <c r="BY34" s="100">
        <v>1.1547344110854503E-3</v>
      </c>
      <c r="BZ34" s="101">
        <v>4.4587565023532323E-3</v>
      </c>
      <c r="CA34" s="2"/>
      <c r="CB34" s="2"/>
      <c r="CC34" s="2"/>
      <c r="CD34" s="2"/>
      <c r="CE34" s="2"/>
      <c r="CF34" s="3"/>
    </row>
    <row r="35" spans="1:84" ht="16.5" thickTop="1" thickBot="1" x14ac:dyDescent="0.3">
      <c r="A35" s="4" t="s">
        <v>15</v>
      </c>
      <c r="B35" s="5">
        <f t="shared" si="47"/>
        <v>22</v>
      </c>
      <c r="C35" s="6">
        <f>Q35-J35</f>
        <v>25</v>
      </c>
      <c r="D35" s="6">
        <f>R35-K35</f>
        <v>60</v>
      </c>
      <c r="E35" s="6">
        <f t="shared" si="50"/>
        <v>39</v>
      </c>
      <c r="F35" s="6">
        <f t="shared" si="51"/>
        <v>70</v>
      </c>
      <c r="G35" s="6">
        <f t="shared" si="52"/>
        <v>103</v>
      </c>
      <c r="H35" s="6">
        <f t="shared" si="53"/>
        <v>60</v>
      </c>
      <c r="I35" s="5">
        <v>0</v>
      </c>
      <c r="J35" s="6">
        <v>2</v>
      </c>
      <c r="K35" s="6">
        <v>0</v>
      </c>
      <c r="L35" s="6">
        <v>2</v>
      </c>
      <c r="M35" s="6">
        <v>2</v>
      </c>
      <c r="N35" s="9">
        <v>9</v>
      </c>
      <c r="O35" s="7">
        <v>9</v>
      </c>
      <c r="P35" s="8">
        <v>22</v>
      </c>
      <c r="Q35" s="6">
        <v>27</v>
      </c>
      <c r="R35" s="6">
        <v>60</v>
      </c>
      <c r="S35" s="6">
        <v>41</v>
      </c>
      <c r="T35" s="6">
        <v>72</v>
      </c>
      <c r="U35" s="6">
        <v>112</v>
      </c>
      <c r="V35" s="7">
        <v>69</v>
      </c>
      <c r="W35" s="10">
        <f t="shared" ref="W35:W42" si="60">(B35/$B$93)</f>
        <v>2.2350909275627349E-3</v>
      </c>
      <c r="X35" s="11">
        <f t="shared" ref="X35:X42" si="61">(C35/$C$93)</f>
        <v>2.447620912473076E-3</v>
      </c>
      <c r="Y35" s="11">
        <f t="shared" si="33"/>
        <v>5.8731401722787787E-3</v>
      </c>
      <c r="Z35" s="11">
        <f t="shared" si="1"/>
        <v>3.8728897715988083E-3</v>
      </c>
      <c r="AA35" s="11">
        <f t="shared" si="2"/>
        <v>6.7437379576107898E-3</v>
      </c>
      <c r="AB35" s="11">
        <f t="shared" si="3"/>
        <v>9.9719237099428794E-3</v>
      </c>
      <c r="AC35" s="11">
        <f t="shared" si="4"/>
        <v>7.7110911193933943E-3</v>
      </c>
      <c r="AD35" s="10">
        <f t="shared" ref="AD35:AD42" si="62">(I35/$I$93)</f>
        <v>0</v>
      </c>
      <c r="AE35" s="11">
        <f t="shared" ref="AE35:AE42" si="63">(J35/$J$93)</f>
        <v>8.576329331046312E-4</v>
      </c>
      <c r="AF35" s="11">
        <f t="shared" si="34"/>
        <v>0</v>
      </c>
      <c r="AG35" s="11">
        <f t="shared" si="5"/>
        <v>2.9485478401887071E-4</v>
      </c>
      <c r="AH35" s="11">
        <f t="shared" si="6"/>
        <v>3.4281796366129587E-4</v>
      </c>
      <c r="AI35" s="11">
        <f t="shared" si="7"/>
        <v>1.6189962223421479E-3</v>
      </c>
      <c r="AJ35" s="11">
        <f t="shared" si="8"/>
        <v>2.0785219399538108E-3</v>
      </c>
      <c r="AK35" s="10">
        <f t="shared" ref="AK35:AK42" si="64">(P35/$P$93)</f>
        <v>1.8545056056646716E-3</v>
      </c>
      <c r="AL35" s="11">
        <f t="shared" ref="AL35:AL42" si="65">(Q35/$Q$93)</f>
        <v>2.152080344332855E-3</v>
      </c>
      <c r="AM35" s="13">
        <f t="shared" si="35"/>
        <v>4.0936071501671556E-3</v>
      </c>
      <c r="AN35" s="42">
        <f t="shared" si="9"/>
        <v>2.4328012816709193E-3</v>
      </c>
      <c r="AO35" s="42">
        <f t="shared" si="10"/>
        <v>4.4406068829406682E-3</v>
      </c>
      <c r="AP35" s="13">
        <f t="shared" si="11"/>
        <v>7.0493454179254783E-3</v>
      </c>
      <c r="AQ35" s="13">
        <f t="shared" si="12"/>
        <v>5.6972999752291304E-3</v>
      </c>
      <c r="AR35" s="95"/>
      <c r="AS35" s="109" t="s">
        <v>66</v>
      </c>
      <c r="AT35" s="178"/>
      <c r="AU35" s="168"/>
      <c r="AV35" s="161"/>
      <c r="AW35" s="2"/>
      <c r="AX35" s="109" t="s">
        <v>66</v>
      </c>
      <c r="AY35" s="173"/>
      <c r="AZ35" s="167"/>
      <c r="BA35" s="115"/>
      <c r="BB35" s="2"/>
      <c r="BC35" s="109" t="s">
        <v>6</v>
      </c>
      <c r="BD35" s="173">
        <v>1.2137823022709476E-2</v>
      </c>
      <c r="BE35" s="167">
        <v>1.3060121594235533E-2</v>
      </c>
      <c r="BF35" s="115">
        <v>1.2417275022173706E-2</v>
      </c>
      <c r="BG35" s="2"/>
      <c r="BH35" s="92" t="s">
        <v>46</v>
      </c>
      <c r="BI35" s="175">
        <v>6.5541211519364448E-3</v>
      </c>
      <c r="BJ35" s="31">
        <v>2.0639834881320948E-3</v>
      </c>
      <c r="BK35" s="166">
        <v>4.7469293300895984E-3</v>
      </c>
      <c r="BL35" s="2"/>
      <c r="BM35" s="109" t="s">
        <v>83</v>
      </c>
      <c r="BN35" s="173">
        <v>6.262042389210019E-3</v>
      </c>
      <c r="BO35" s="167">
        <v>4.2852245457661985E-3</v>
      </c>
      <c r="BP35" s="115">
        <v>5.5507586036758353E-3</v>
      </c>
      <c r="BQ35" s="2"/>
      <c r="BR35" s="109" t="s">
        <v>84</v>
      </c>
      <c r="BS35" s="173">
        <v>8.0356278439345525E-3</v>
      </c>
      <c r="BT35" s="167">
        <v>1.7988846914912754E-4</v>
      </c>
      <c r="BU35" s="115">
        <v>5.287009063444109E-3</v>
      </c>
      <c r="BV35" s="2"/>
      <c r="BW35" s="109" t="s">
        <v>86</v>
      </c>
      <c r="BX35" s="173">
        <v>6.9399820074540547E-3</v>
      </c>
      <c r="BY35" s="167">
        <v>3.2332563510392609E-3</v>
      </c>
      <c r="BZ35" s="115">
        <v>5.6147304103707375E-3</v>
      </c>
      <c r="CA35" s="2"/>
      <c r="CB35" s="2"/>
      <c r="CC35" s="2"/>
      <c r="CD35" s="2"/>
      <c r="CE35" s="2"/>
      <c r="CF35" s="3"/>
    </row>
    <row r="36" spans="1:84" ht="15.75" thickTop="1" x14ac:dyDescent="0.25">
      <c r="A36" s="4" t="s">
        <v>16</v>
      </c>
      <c r="B36" s="5">
        <f t="shared" si="47"/>
        <v>62</v>
      </c>
      <c r="C36" s="6">
        <f>Q36-J36</f>
        <v>87</v>
      </c>
      <c r="D36" s="6">
        <f>R36-K36</f>
        <v>106</v>
      </c>
      <c r="E36" s="6">
        <f t="shared" si="50"/>
        <v>99</v>
      </c>
      <c r="F36" s="6">
        <f t="shared" si="51"/>
        <v>181</v>
      </c>
      <c r="G36" s="6">
        <f t="shared" si="52"/>
        <v>238</v>
      </c>
      <c r="H36" s="6">
        <f t="shared" si="53"/>
        <v>212</v>
      </c>
      <c r="I36" s="5">
        <v>1</v>
      </c>
      <c r="J36" s="6">
        <v>1</v>
      </c>
      <c r="K36" s="6">
        <v>0</v>
      </c>
      <c r="L36" s="6">
        <v>2</v>
      </c>
      <c r="M36" s="6">
        <v>13</v>
      </c>
      <c r="N36" s="9">
        <v>6</v>
      </c>
      <c r="O36" s="7">
        <v>4</v>
      </c>
      <c r="P36" s="8">
        <v>63</v>
      </c>
      <c r="Q36" s="6">
        <v>88</v>
      </c>
      <c r="R36" s="6">
        <v>106</v>
      </c>
      <c r="S36" s="6">
        <v>101</v>
      </c>
      <c r="T36" s="6">
        <v>194</v>
      </c>
      <c r="U36" s="6">
        <v>244</v>
      </c>
      <c r="V36" s="7">
        <v>216</v>
      </c>
      <c r="W36" s="10">
        <f t="shared" si="60"/>
        <v>6.2988926140404352E-3</v>
      </c>
      <c r="X36" s="11">
        <f t="shared" si="61"/>
        <v>8.5177207754063046E-3</v>
      </c>
      <c r="Y36" s="11">
        <f t="shared" si="33"/>
        <v>1.0375880971025842E-2</v>
      </c>
      <c r="Z36" s="11">
        <f t="shared" si="1"/>
        <v>9.8311817279046667E-3</v>
      </c>
      <c r="AA36" s="11">
        <f t="shared" si="2"/>
        <v>1.74373795761079E-2</v>
      </c>
      <c r="AB36" s="11">
        <f t="shared" si="3"/>
        <v>2.3041920805499081E-2</v>
      </c>
      <c r="AC36" s="11">
        <f t="shared" si="4"/>
        <v>2.7245855288523326E-2</v>
      </c>
      <c r="AD36" s="10">
        <f t="shared" si="62"/>
        <v>4.9504950495049506E-4</v>
      </c>
      <c r="AE36" s="11">
        <f t="shared" si="63"/>
        <v>4.288164665523156E-4</v>
      </c>
      <c r="AF36" s="11">
        <f t="shared" si="34"/>
        <v>0</v>
      </c>
      <c r="AG36" s="11">
        <f t="shared" si="5"/>
        <v>2.9485478401887071E-4</v>
      </c>
      <c r="AH36" s="11">
        <f t="shared" si="6"/>
        <v>2.2283167637984231E-3</v>
      </c>
      <c r="AI36" s="11">
        <f t="shared" si="7"/>
        <v>1.0793308148947653E-3</v>
      </c>
      <c r="AJ36" s="11">
        <f t="shared" si="8"/>
        <v>9.2378752886836026E-4</v>
      </c>
      <c r="AK36" s="10">
        <f t="shared" si="64"/>
        <v>5.3106296889488327E-3</v>
      </c>
      <c r="AL36" s="11">
        <f t="shared" si="65"/>
        <v>7.0141877889367127E-3</v>
      </c>
      <c r="AM36" s="13">
        <f t="shared" si="35"/>
        <v>7.2320392986286418E-3</v>
      </c>
      <c r="AN36" s="42">
        <f t="shared" si="9"/>
        <v>5.9929982792381181E-3</v>
      </c>
      <c r="AO36" s="42">
        <f t="shared" si="10"/>
        <v>1.1964968545701246E-2</v>
      </c>
      <c r="AP36" s="13">
        <f t="shared" si="11"/>
        <v>1.5357502517623363E-2</v>
      </c>
      <c r="AQ36" s="13">
        <f t="shared" si="12"/>
        <v>1.7835026009412929E-2</v>
      </c>
      <c r="AR36" s="95"/>
      <c r="AS36" s="94" t="s">
        <v>70</v>
      </c>
      <c r="AT36" s="174"/>
      <c r="AU36" s="100"/>
      <c r="AV36" s="101"/>
      <c r="AW36" s="2"/>
      <c r="AX36" s="94" t="s">
        <v>70</v>
      </c>
      <c r="AY36" s="174"/>
      <c r="AZ36" s="100"/>
      <c r="BA36" s="101"/>
      <c r="BB36" s="2"/>
      <c r="BC36" s="111" t="s">
        <v>49</v>
      </c>
      <c r="BD36" s="172">
        <v>1.9870790916209868E-2</v>
      </c>
      <c r="BE36" s="169">
        <v>7.4307588380995273E-3</v>
      </c>
      <c r="BF36" s="170">
        <v>1.6101521457324144E-2</v>
      </c>
      <c r="BG36" s="2"/>
      <c r="BH36" s="94" t="s">
        <v>86</v>
      </c>
      <c r="BI36" s="174">
        <v>7.3485600794438929E-3</v>
      </c>
      <c r="BJ36" s="100">
        <v>5.8970956803774141E-4</v>
      </c>
      <c r="BK36" s="101">
        <v>4.6282560968373583E-3</v>
      </c>
      <c r="BL36" s="2"/>
      <c r="BM36" s="111" t="s">
        <v>46</v>
      </c>
      <c r="BN36" s="172">
        <v>7.418111753371869E-3</v>
      </c>
      <c r="BO36" s="169">
        <v>1.0284538909838875E-3</v>
      </c>
      <c r="BP36" s="170">
        <v>5.1190329345010485E-3</v>
      </c>
      <c r="BQ36" s="2"/>
      <c r="BR36" s="111" t="s">
        <v>46</v>
      </c>
      <c r="BS36" s="172">
        <v>9.1974053635395497E-3</v>
      </c>
      <c r="BT36" s="169">
        <v>1.0793308148947653E-3</v>
      </c>
      <c r="BU36" s="170">
        <v>6.3569989929506548E-3</v>
      </c>
      <c r="BV36" s="2"/>
      <c r="BW36" s="111" t="s">
        <v>46</v>
      </c>
      <c r="BX36" s="186">
        <v>8.8677547873024041E-3</v>
      </c>
      <c r="BY36" s="188">
        <v>2.3094688221709007E-4</v>
      </c>
      <c r="BZ36" s="190">
        <v>5.7798695400875242E-3</v>
      </c>
      <c r="CA36" s="2"/>
      <c r="CB36" s="2"/>
      <c r="CC36" s="2"/>
      <c r="CD36" s="2"/>
      <c r="CE36" s="2"/>
      <c r="CF36" s="3"/>
    </row>
    <row r="37" spans="1:84" ht="15.75" thickBot="1" x14ac:dyDescent="0.3">
      <c r="A37" s="14" t="s">
        <v>17</v>
      </c>
      <c r="B37" s="15">
        <f t="shared" si="47"/>
        <v>368</v>
      </c>
      <c r="C37" s="16">
        <f>Q37-J37</f>
        <v>472</v>
      </c>
      <c r="D37" s="16">
        <f>R37-K37</f>
        <v>505</v>
      </c>
      <c r="E37" s="16">
        <f t="shared" si="50"/>
        <v>514</v>
      </c>
      <c r="F37" s="16">
        <f t="shared" si="51"/>
        <v>539</v>
      </c>
      <c r="G37" s="16">
        <f t="shared" si="52"/>
        <v>512</v>
      </c>
      <c r="H37" s="16">
        <f t="shared" si="53"/>
        <v>434</v>
      </c>
      <c r="I37" s="15">
        <v>21</v>
      </c>
      <c r="J37" s="16">
        <v>19</v>
      </c>
      <c r="K37" s="16">
        <v>27</v>
      </c>
      <c r="L37" s="16">
        <v>104</v>
      </c>
      <c r="M37" s="16">
        <v>66</v>
      </c>
      <c r="N37" s="19">
        <v>62</v>
      </c>
      <c r="O37" s="17">
        <v>77</v>
      </c>
      <c r="P37" s="18">
        <v>389</v>
      </c>
      <c r="Q37" s="16">
        <v>491</v>
      </c>
      <c r="R37" s="16">
        <v>532</v>
      </c>
      <c r="S37" s="16">
        <v>618</v>
      </c>
      <c r="T37" s="16">
        <v>605</v>
      </c>
      <c r="U37" s="16">
        <v>574</v>
      </c>
      <c r="V37" s="17">
        <v>511</v>
      </c>
      <c r="W37" s="20">
        <f t="shared" si="60"/>
        <v>3.7386975515594841E-2</v>
      </c>
      <c r="X37" s="21">
        <f t="shared" si="61"/>
        <v>4.621108282749168E-2</v>
      </c>
      <c r="Y37" s="21">
        <f t="shared" si="33"/>
        <v>4.9432263116679719E-2</v>
      </c>
      <c r="Z37" s="11">
        <f t="shared" si="1"/>
        <v>5.1042701092353523E-2</v>
      </c>
      <c r="AA37" s="11">
        <f t="shared" si="2"/>
        <v>5.1926782273603082E-2</v>
      </c>
      <c r="AB37" s="11">
        <f t="shared" si="3"/>
        <v>4.956917416981315E-2</v>
      </c>
      <c r="AC37" s="11">
        <f t="shared" si="4"/>
        <v>5.5776892430278883E-2</v>
      </c>
      <c r="AD37" s="20">
        <f t="shared" si="62"/>
        <v>1.0396039603960397E-2</v>
      </c>
      <c r="AE37" s="21">
        <f t="shared" si="63"/>
        <v>8.1475128644939963E-3</v>
      </c>
      <c r="AF37" s="21">
        <f t="shared" si="34"/>
        <v>6.0797117766268859E-3</v>
      </c>
      <c r="AG37" s="11">
        <f t="shared" si="5"/>
        <v>1.5332448768981276E-2</v>
      </c>
      <c r="AH37" s="11">
        <f t="shared" si="6"/>
        <v>1.1312992800822763E-2</v>
      </c>
      <c r="AI37" s="11">
        <f t="shared" si="7"/>
        <v>1.1153085087245907E-2</v>
      </c>
      <c r="AJ37" s="11">
        <f t="shared" si="8"/>
        <v>1.7782909930715934E-2</v>
      </c>
      <c r="AK37" s="20">
        <f t="shared" si="64"/>
        <v>3.2791030936525328E-2</v>
      </c>
      <c r="AL37" s="21">
        <f t="shared" si="65"/>
        <v>3.9135979595090069E-2</v>
      </c>
      <c r="AM37" s="23">
        <f t="shared" si="35"/>
        <v>3.6296650064815444E-2</v>
      </c>
      <c r="AN37" s="42">
        <f t="shared" si="9"/>
        <v>3.667002907494215E-2</v>
      </c>
      <c r="AO37" s="42">
        <f t="shared" si="10"/>
        <v>3.7313432835820892E-2</v>
      </c>
      <c r="AP37" s="13">
        <f t="shared" si="11"/>
        <v>3.6127895266868076E-2</v>
      </c>
      <c r="AQ37" s="13">
        <f t="shared" si="12"/>
        <v>4.2193047642638926E-2</v>
      </c>
      <c r="AR37" s="95"/>
      <c r="AS37" s="94" t="s">
        <v>72</v>
      </c>
      <c r="AT37" s="174"/>
      <c r="AU37" s="100"/>
      <c r="AV37" s="101"/>
      <c r="AW37" s="2"/>
      <c r="AX37" s="94" t="s">
        <v>72</v>
      </c>
      <c r="AY37" s="174"/>
      <c r="AZ37" s="100"/>
      <c r="BA37" s="101"/>
      <c r="BB37" s="2"/>
      <c r="BC37" s="111" t="s">
        <v>48</v>
      </c>
      <c r="BD37" s="172">
        <v>2.1241190289741581E-2</v>
      </c>
      <c r="BE37" s="169">
        <v>4.7286647151542445E-3</v>
      </c>
      <c r="BF37" s="170">
        <v>1.6237975028996383E-2</v>
      </c>
      <c r="BG37" s="2"/>
      <c r="BH37" s="111" t="s">
        <v>49</v>
      </c>
      <c r="BI37" s="172">
        <v>8.3416087388282021E-3</v>
      </c>
      <c r="BJ37" s="169">
        <v>9.5827804806132982E-3</v>
      </c>
      <c r="BK37" s="170">
        <v>8.8411558772918761E-3</v>
      </c>
      <c r="BL37" s="2"/>
      <c r="BM37" s="94" t="s">
        <v>6</v>
      </c>
      <c r="BN37" s="174">
        <v>7.8998073217726398E-3</v>
      </c>
      <c r="BO37" s="100">
        <v>2.5711347274597189E-3</v>
      </c>
      <c r="BP37" s="101">
        <v>5.9824842728506229E-3</v>
      </c>
      <c r="BQ37" s="2"/>
      <c r="BR37" s="94" t="s">
        <v>6</v>
      </c>
      <c r="BS37" s="174">
        <v>9.7782941233420465E-3</v>
      </c>
      <c r="BT37" s="100">
        <v>1.7988846914912754E-3</v>
      </c>
      <c r="BU37" s="101">
        <v>6.9864048338368579E-3</v>
      </c>
      <c r="BV37" s="2"/>
      <c r="BW37" s="94" t="s">
        <v>6</v>
      </c>
      <c r="BX37" s="174">
        <v>8.9962729726256272E-3</v>
      </c>
      <c r="BY37" s="100">
        <v>1.1547344110854503E-3</v>
      </c>
      <c r="BZ37" s="101">
        <v>6.1927173643794896E-3</v>
      </c>
      <c r="CA37" s="2"/>
      <c r="CB37" s="2"/>
      <c r="CC37" s="2"/>
      <c r="CD37" s="2"/>
      <c r="CE37" s="2"/>
      <c r="CF37" s="3"/>
    </row>
    <row r="38" spans="1:84" ht="16.5" thickTop="1" thickBot="1" x14ac:dyDescent="0.3">
      <c r="A38" s="24" t="s">
        <v>51</v>
      </c>
      <c r="B38" s="25">
        <f t="shared" si="47"/>
        <v>452</v>
      </c>
      <c r="C38" s="26">
        <f t="shared" ref="C38" si="66">Q38-J38</f>
        <v>584</v>
      </c>
      <c r="D38" s="26">
        <f t="shared" ref="D38" si="67">R38-K38</f>
        <v>679</v>
      </c>
      <c r="E38" s="26">
        <f t="shared" si="50"/>
        <v>657</v>
      </c>
      <c r="F38" s="26">
        <f t="shared" si="51"/>
        <v>805</v>
      </c>
      <c r="G38" s="26">
        <f t="shared" si="52"/>
        <v>873</v>
      </c>
      <c r="H38" s="26">
        <f t="shared" si="53"/>
        <v>716</v>
      </c>
      <c r="I38" s="25">
        <f>SUM(I34:I37)</f>
        <v>22</v>
      </c>
      <c r="J38" s="26">
        <f t="shared" ref="J38:O38" si="68">SUM(J34:J37)</f>
        <v>22</v>
      </c>
      <c r="K38" s="26">
        <f t="shared" si="68"/>
        <v>28</v>
      </c>
      <c r="L38" s="26">
        <f t="shared" si="68"/>
        <v>112</v>
      </c>
      <c r="M38" s="26">
        <f t="shared" si="68"/>
        <v>90</v>
      </c>
      <c r="N38" s="146">
        <f t="shared" si="68"/>
        <v>78</v>
      </c>
      <c r="O38" s="27">
        <f t="shared" si="68"/>
        <v>93</v>
      </c>
      <c r="P38" s="28">
        <f>SUM(P34:P37)</f>
        <v>474</v>
      </c>
      <c r="Q38" s="28">
        <f t="shared" ref="Q38:V38" si="69">SUM(Q34:Q37)</f>
        <v>606</v>
      </c>
      <c r="R38" s="28">
        <f t="shared" si="69"/>
        <v>707</v>
      </c>
      <c r="S38" s="28">
        <f t="shared" si="69"/>
        <v>769</v>
      </c>
      <c r="T38" s="28">
        <f t="shared" si="69"/>
        <v>895</v>
      </c>
      <c r="U38" s="26">
        <f t="shared" si="69"/>
        <v>951</v>
      </c>
      <c r="V38" s="26">
        <f t="shared" si="69"/>
        <v>809</v>
      </c>
      <c r="W38" s="29">
        <f t="shared" si="60"/>
        <v>4.5920959057198008E-2</v>
      </c>
      <c r="X38" s="30">
        <f t="shared" si="61"/>
        <v>5.7176424515371062E-2</v>
      </c>
      <c r="Y38" s="30">
        <f t="shared" si="33"/>
        <v>6.6464369616288169E-2</v>
      </c>
      <c r="Z38" s="30">
        <f t="shared" si="1"/>
        <v>6.5243296921549163E-2</v>
      </c>
      <c r="AA38" s="30">
        <f t="shared" si="2"/>
        <v>7.7552986512524083E-2</v>
      </c>
      <c r="AB38" s="30">
        <f t="shared" si="3"/>
        <v>8.4519314551263436E-2</v>
      </c>
      <c r="AC38" s="30">
        <f t="shared" si="4"/>
        <v>9.2019020691427839E-2</v>
      </c>
      <c r="AD38" s="29">
        <f t="shared" si="62"/>
        <v>1.089108910891089E-2</v>
      </c>
      <c r="AE38" s="30">
        <f t="shared" si="63"/>
        <v>9.433962264150943E-3</v>
      </c>
      <c r="AF38" s="30">
        <f t="shared" si="34"/>
        <v>6.3048862868723262E-3</v>
      </c>
      <c r="AG38" s="30">
        <f t="shared" si="5"/>
        <v>1.6511867905056758E-2</v>
      </c>
      <c r="AH38" s="30">
        <f t="shared" si="6"/>
        <v>1.5426808364758314E-2</v>
      </c>
      <c r="AI38" s="30">
        <f t="shared" si="7"/>
        <v>1.4031300593631947E-2</v>
      </c>
      <c r="AJ38" s="30">
        <f t="shared" si="8"/>
        <v>2.1478060046189375E-2</v>
      </c>
      <c r="AK38" s="29">
        <f t="shared" si="64"/>
        <v>3.9956166231138832E-2</v>
      </c>
      <c r="AL38" s="30">
        <f t="shared" si="65"/>
        <v>4.8302247728359636E-2</v>
      </c>
      <c r="AM38" s="31">
        <f t="shared" si="35"/>
        <v>4.8236337586136317E-2</v>
      </c>
      <c r="AN38" s="31">
        <f t="shared" si="9"/>
        <v>4.5629858185486261E-2</v>
      </c>
      <c r="AO38" s="31">
        <f t="shared" si="10"/>
        <v>5.5199210558776364E-2</v>
      </c>
      <c r="AP38" s="31">
        <f t="shared" si="11"/>
        <v>5.9856495468277947E-2</v>
      </c>
      <c r="AQ38" s="31">
        <f t="shared" si="12"/>
        <v>6.6798777970440093E-2</v>
      </c>
      <c r="AR38" s="95"/>
      <c r="AS38" s="109" t="s">
        <v>74</v>
      </c>
      <c r="AT38" s="178"/>
      <c r="AU38" s="168"/>
      <c r="AV38" s="161"/>
      <c r="AW38" s="2"/>
      <c r="AX38" s="109" t="s">
        <v>74</v>
      </c>
      <c r="AY38" s="173"/>
      <c r="AZ38" s="167"/>
      <c r="BA38" s="115"/>
      <c r="BB38" s="2"/>
      <c r="BC38" s="92" t="s">
        <v>60</v>
      </c>
      <c r="BD38" s="175">
        <v>2.750587314017228E-2</v>
      </c>
      <c r="BE38" s="31">
        <v>6.755235307363207E-4</v>
      </c>
      <c r="BF38" s="166">
        <v>1.937640717745787E-2</v>
      </c>
      <c r="BG38" s="2"/>
      <c r="BH38" s="109" t="s">
        <v>83</v>
      </c>
      <c r="BI38" s="173">
        <v>9.334657398212513E-3</v>
      </c>
      <c r="BJ38" s="167">
        <v>3.6856848002358839E-3</v>
      </c>
      <c r="BK38" s="115">
        <v>7.0610573785082776E-3</v>
      </c>
      <c r="BL38" s="2"/>
      <c r="BM38" s="109" t="s">
        <v>86</v>
      </c>
      <c r="BN38" s="173">
        <v>1.0308285163776493E-2</v>
      </c>
      <c r="BO38" s="167">
        <v>6.8563592732259174E-4</v>
      </c>
      <c r="BP38" s="115">
        <v>6.8459356112001973E-3</v>
      </c>
      <c r="BQ38" s="2"/>
      <c r="BR38" s="109" t="s">
        <v>86</v>
      </c>
      <c r="BS38" s="173">
        <v>1.0552812469745376E-2</v>
      </c>
      <c r="BT38" s="167">
        <v>1.4391077531930203E-3</v>
      </c>
      <c r="BU38" s="115">
        <v>7.3640483383685803E-3</v>
      </c>
      <c r="BV38" s="2"/>
      <c r="BW38" s="92" t="s">
        <v>61</v>
      </c>
      <c r="BX38" s="180">
        <v>1.1438118493766868E-2</v>
      </c>
      <c r="BY38" s="164">
        <v>5.7736720554272519E-3</v>
      </c>
      <c r="BZ38" s="165">
        <v>9.4129303938568238E-3</v>
      </c>
      <c r="CA38" s="2"/>
      <c r="CB38" s="2"/>
      <c r="CC38" s="2"/>
      <c r="CD38" s="2"/>
      <c r="CE38" s="2"/>
      <c r="CF38" s="3"/>
    </row>
    <row r="39" spans="1:84" ht="15.75" thickTop="1" x14ac:dyDescent="0.25">
      <c r="A39" s="43" t="s">
        <v>18</v>
      </c>
      <c r="B39" s="33">
        <f t="shared" si="47"/>
        <v>24</v>
      </c>
      <c r="C39" s="34">
        <f>Q39-J39</f>
        <v>27</v>
      </c>
      <c r="D39" s="34">
        <f>R39-K39</f>
        <v>39</v>
      </c>
      <c r="E39" s="34">
        <f t="shared" si="50"/>
        <v>19</v>
      </c>
      <c r="F39" s="34">
        <f t="shared" si="51"/>
        <v>14</v>
      </c>
      <c r="G39" s="34">
        <f t="shared" si="52"/>
        <v>35</v>
      </c>
      <c r="H39" s="34">
        <f t="shared" si="53"/>
        <v>32</v>
      </c>
      <c r="I39" s="33">
        <v>27</v>
      </c>
      <c r="J39" s="34">
        <v>50</v>
      </c>
      <c r="K39" s="34">
        <v>73</v>
      </c>
      <c r="L39" s="34">
        <v>27</v>
      </c>
      <c r="M39" s="34">
        <v>74</v>
      </c>
      <c r="N39" s="45">
        <v>88</v>
      </c>
      <c r="O39" s="44">
        <v>51</v>
      </c>
      <c r="P39" s="37">
        <v>51</v>
      </c>
      <c r="Q39" s="34">
        <v>77</v>
      </c>
      <c r="R39" s="34">
        <v>112</v>
      </c>
      <c r="S39" s="34">
        <v>46</v>
      </c>
      <c r="T39" s="34">
        <v>88</v>
      </c>
      <c r="U39" s="34">
        <v>123</v>
      </c>
      <c r="V39" s="44">
        <v>83</v>
      </c>
      <c r="W39" s="39">
        <f t="shared" si="60"/>
        <v>2.4382810118866198E-3</v>
      </c>
      <c r="X39" s="40">
        <f t="shared" si="61"/>
        <v>2.6434305854709222E-3</v>
      </c>
      <c r="Y39" s="40">
        <f t="shared" si="33"/>
        <v>3.8175411119812058E-3</v>
      </c>
      <c r="Z39" s="11">
        <f t="shared" si="1"/>
        <v>1.8867924528301887E-3</v>
      </c>
      <c r="AA39" s="11">
        <f t="shared" si="2"/>
        <v>1.348747591522158E-3</v>
      </c>
      <c r="AB39" s="11">
        <f t="shared" si="3"/>
        <v>3.3885177655145707E-3</v>
      </c>
      <c r="AC39" s="11">
        <f t="shared" si="4"/>
        <v>4.1125819303431434E-3</v>
      </c>
      <c r="AD39" s="39">
        <f t="shared" si="62"/>
        <v>1.3366336633663366E-2</v>
      </c>
      <c r="AE39" s="40">
        <f t="shared" si="63"/>
        <v>2.1440823327615779E-2</v>
      </c>
      <c r="AF39" s="40">
        <f t="shared" si="34"/>
        <v>1.6437739247917135E-2</v>
      </c>
      <c r="AG39" s="11">
        <f t="shared" si="5"/>
        <v>3.9805395842547548E-3</v>
      </c>
      <c r="AH39" s="11">
        <f t="shared" si="6"/>
        <v>1.2684264655467946E-2</v>
      </c>
      <c r="AI39" s="11">
        <f t="shared" si="7"/>
        <v>1.5830185285123224E-2</v>
      </c>
      <c r="AJ39" s="11">
        <f t="shared" si="8"/>
        <v>1.1778290993071594E-2</v>
      </c>
      <c r="AK39" s="39">
        <f t="shared" si="64"/>
        <v>4.2990811767681025E-3</v>
      </c>
      <c r="AL39" s="40">
        <f t="shared" si="65"/>
        <v>6.1374143153196236E-3</v>
      </c>
      <c r="AM39" s="42">
        <f t="shared" si="35"/>
        <v>7.641400013645357E-3</v>
      </c>
      <c r="AN39" s="42">
        <f t="shared" si="9"/>
        <v>2.7294843648015192E-3</v>
      </c>
      <c r="AO39" s="42">
        <f t="shared" si="10"/>
        <v>5.4274084124830389E-3</v>
      </c>
      <c r="AP39" s="13">
        <f t="shared" si="11"/>
        <v>7.7416918429003018E-3</v>
      </c>
      <c r="AQ39" s="13">
        <f t="shared" si="12"/>
        <v>6.8532738832466356E-3</v>
      </c>
      <c r="AR39" s="95"/>
      <c r="AS39" s="94" t="s">
        <v>75</v>
      </c>
      <c r="AT39" s="174"/>
      <c r="AU39" s="100"/>
      <c r="AV39" s="101"/>
      <c r="AW39" s="2"/>
      <c r="AX39" s="94" t="s">
        <v>75</v>
      </c>
      <c r="AY39" s="174"/>
      <c r="AZ39" s="100"/>
      <c r="BA39" s="101"/>
      <c r="BB39" s="2"/>
      <c r="BC39" s="111" t="s">
        <v>52</v>
      </c>
      <c r="BD39" s="172">
        <v>2.7799530148786219E-2</v>
      </c>
      <c r="BE39" s="169">
        <v>5.6293627561360055E-2</v>
      </c>
      <c r="BF39" s="170">
        <v>3.6433103636487683E-2</v>
      </c>
      <c r="BG39" s="2"/>
      <c r="BH39" s="94" t="s">
        <v>6</v>
      </c>
      <c r="BI39" s="174">
        <v>1.1221449851042701E-2</v>
      </c>
      <c r="BJ39" s="100">
        <v>1.2089046144773699E-2</v>
      </c>
      <c r="BK39" s="101">
        <v>1.1570640242093396E-2</v>
      </c>
      <c r="BL39" s="2"/>
      <c r="BM39" s="111" t="s">
        <v>60</v>
      </c>
      <c r="BN39" s="172">
        <v>1.2716763005780347E-2</v>
      </c>
      <c r="BO39" s="169">
        <v>8.5704490915323962E-4</v>
      </c>
      <c r="BP39" s="170">
        <v>8.4494880967065505E-3</v>
      </c>
      <c r="BQ39" s="2"/>
      <c r="BR39" s="94" t="s">
        <v>31</v>
      </c>
      <c r="BS39" s="174">
        <v>1.0649627263045794E-2</v>
      </c>
      <c r="BT39" s="100">
        <v>3.5977693829825508E-3</v>
      </c>
      <c r="BU39" s="101">
        <v>8.1822759315206446E-3</v>
      </c>
      <c r="BV39" s="2"/>
      <c r="BW39" s="111" t="s">
        <v>49</v>
      </c>
      <c r="BX39" s="186">
        <v>1.5807736794756458E-2</v>
      </c>
      <c r="BY39" s="188">
        <v>1.7321016166281754E-2</v>
      </c>
      <c r="BZ39" s="190">
        <v>1.6348773841961851E-2</v>
      </c>
      <c r="CA39" s="2"/>
      <c r="CB39" s="2"/>
      <c r="CC39" s="2"/>
      <c r="CD39" s="2"/>
      <c r="CE39" s="2"/>
      <c r="CF39" s="3"/>
    </row>
    <row r="40" spans="1:84" ht="15.75" thickBot="1" x14ac:dyDescent="0.3">
      <c r="A40" s="14" t="s">
        <v>19</v>
      </c>
      <c r="B40" s="15">
        <f t="shared" si="47"/>
        <v>91</v>
      </c>
      <c r="C40" s="16">
        <f>Q40-J40</f>
        <v>272</v>
      </c>
      <c r="D40" s="16">
        <f>R40-K40</f>
        <v>245</v>
      </c>
      <c r="E40" s="16">
        <f t="shared" si="50"/>
        <v>244</v>
      </c>
      <c r="F40" s="16">
        <f t="shared" si="51"/>
        <v>233</v>
      </c>
      <c r="G40" s="16">
        <f t="shared" si="52"/>
        <v>279</v>
      </c>
      <c r="H40" s="16">
        <f t="shared" si="53"/>
        <v>188</v>
      </c>
      <c r="I40" s="15">
        <v>8</v>
      </c>
      <c r="J40" s="16">
        <v>22</v>
      </c>
      <c r="K40" s="16">
        <v>177</v>
      </c>
      <c r="L40" s="16">
        <v>49</v>
      </c>
      <c r="M40" s="16">
        <v>31</v>
      </c>
      <c r="N40" s="19">
        <v>15</v>
      </c>
      <c r="O40" s="17">
        <v>13</v>
      </c>
      <c r="P40" s="18">
        <v>99</v>
      </c>
      <c r="Q40" s="16">
        <v>294</v>
      </c>
      <c r="R40" s="16">
        <v>422</v>
      </c>
      <c r="S40" s="16">
        <v>293</v>
      </c>
      <c r="T40" s="16">
        <v>264</v>
      </c>
      <c r="U40" s="16">
        <v>294</v>
      </c>
      <c r="V40" s="17">
        <v>201</v>
      </c>
      <c r="W40" s="20">
        <f t="shared" si="60"/>
        <v>9.2451488367367666E-3</v>
      </c>
      <c r="X40" s="21">
        <f t="shared" si="61"/>
        <v>2.6630115527707068E-2</v>
      </c>
      <c r="Y40" s="21">
        <f t="shared" si="33"/>
        <v>2.3981989036805013E-2</v>
      </c>
      <c r="Z40" s="11">
        <f t="shared" si="1"/>
        <v>2.4230387288977161E-2</v>
      </c>
      <c r="AA40" s="11">
        <f t="shared" si="2"/>
        <v>2.2447013487475916E-2</v>
      </c>
      <c r="AB40" s="11">
        <f t="shared" si="3"/>
        <v>2.701132733081615E-2</v>
      </c>
      <c r="AC40" s="11">
        <f t="shared" si="4"/>
        <v>2.4161418840765968E-2</v>
      </c>
      <c r="AD40" s="20">
        <f t="shared" si="62"/>
        <v>3.9603960396039604E-3</v>
      </c>
      <c r="AE40" s="21">
        <f t="shared" si="63"/>
        <v>9.433962264150943E-3</v>
      </c>
      <c r="AF40" s="21">
        <f t="shared" si="34"/>
        <v>3.9855888313442916E-2</v>
      </c>
      <c r="AG40" s="11">
        <f t="shared" si="5"/>
        <v>7.2239422084623322E-3</v>
      </c>
      <c r="AH40" s="11">
        <f t="shared" si="6"/>
        <v>5.3136784367500854E-3</v>
      </c>
      <c r="AI40" s="11">
        <f t="shared" si="7"/>
        <v>2.6983270372369131E-3</v>
      </c>
      <c r="AJ40" s="11">
        <f t="shared" si="8"/>
        <v>3.0023094688221711E-3</v>
      </c>
      <c r="AK40" s="20">
        <f t="shared" si="64"/>
        <v>8.3452752254910226E-3</v>
      </c>
      <c r="AL40" s="21">
        <f t="shared" si="65"/>
        <v>2.34337637494022E-2</v>
      </c>
      <c r="AM40" s="23">
        <f t="shared" si="35"/>
        <v>2.8791703622842328E-2</v>
      </c>
      <c r="AN40" s="42">
        <f t="shared" si="9"/>
        <v>1.7385628671453154E-2</v>
      </c>
      <c r="AO40" s="42">
        <f t="shared" si="10"/>
        <v>1.6282225237449117E-2</v>
      </c>
      <c r="AP40" s="13">
        <f t="shared" si="11"/>
        <v>1.8504531722054379E-2</v>
      </c>
      <c r="AQ40" s="13">
        <f t="shared" si="12"/>
        <v>1.6596482536537033E-2</v>
      </c>
      <c r="AR40" s="95"/>
      <c r="AS40" s="111" t="s">
        <v>78</v>
      </c>
      <c r="AT40" s="172"/>
      <c r="AU40" s="169"/>
      <c r="AV40" s="170"/>
      <c r="AW40" s="2"/>
      <c r="AX40" s="111" t="s">
        <v>78</v>
      </c>
      <c r="AY40" s="172"/>
      <c r="AZ40" s="169"/>
      <c r="BA40" s="170"/>
      <c r="BB40" s="2"/>
      <c r="BC40" s="94" t="s">
        <v>14</v>
      </c>
      <c r="BD40" s="174">
        <v>3.0344557556773687E-2</v>
      </c>
      <c r="BE40" s="100">
        <v>7.2055843278540869E-3</v>
      </c>
      <c r="BF40" s="101">
        <v>2.3333560755952786E-2</v>
      </c>
      <c r="BG40" s="2"/>
      <c r="BH40" s="94" t="s">
        <v>31</v>
      </c>
      <c r="BI40" s="174">
        <v>1.2711022840119166E-2</v>
      </c>
      <c r="BJ40" s="100">
        <v>4.7176765443019313E-3</v>
      </c>
      <c r="BK40" s="101">
        <v>9.4938586601791969E-3</v>
      </c>
      <c r="BL40" s="2"/>
      <c r="BM40" s="94" t="s">
        <v>31</v>
      </c>
      <c r="BN40" s="174">
        <v>1.28131021194605E-2</v>
      </c>
      <c r="BO40" s="100">
        <v>3.2567706547823104E-3</v>
      </c>
      <c r="BP40" s="101">
        <v>9.3746145306525218E-3</v>
      </c>
      <c r="BQ40" s="2"/>
      <c r="BR40" s="111" t="s">
        <v>49</v>
      </c>
      <c r="BS40" s="172">
        <v>1.0746442056346209E-2</v>
      </c>
      <c r="BT40" s="169">
        <v>1.3491635186184566E-2</v>
      </c>
      <c r="BU40" s="170">
        <v>1.1706948640483383E-2</v>
      </c>
      <c r="BV40" s="2"/>
      <c r="BW40" s="111" t="s">
        <v>60</v>
      </c>
      <c r="BX40" s="186">
        <v>1.6193291350726127E-2</v>
      </c>
      <c r="BY40" s="188">
        <v>1.1547344110854503E-3</v>
      </c>
      <c r="BZ40" s="190">
        <v>1.0816612996449509E-2</v>
      </c>
      <c r="CA40" s="2"/>
      <c r="CB40" s="2"/>
      <c r="CC40" s="2"/>
      <c r="CD40" s="2"/>
      <c r="CE40" s="2"/>
      <c r="CF40" s="3"/>
    </row>
    <row r="41" spans="1:84" ht="16.5" thickTop="1" thickBot="1" x14ac:dyDescent="0.3">
      <c r="A41" s="24" t="s">
        <v>52</v>
      </c>
      <c r="B41" s="25">
        <f t="shared" si="47"/>
        <v>115</v>
      </c>
      <c r="C41" s="26">
        <f t="shared" ref="C41" si="70">Q41-J41</f>
        <v>299</v>
      </c>
      <c r="D41" s="26">
        <f t="shared" ref="D41" si="71">R41-K41</f>
        <v>284</v>
      </c>
      <c r="E41" s="26">
        <f t="shared" si="50"/>
        <v>263</v>
      </c>
      <c r="F41" s="26">
        <f t="shared" si="51"/>
        <v>247</v>
      </c>
      <c r="G41" s="26">
        <f t="shared" si="52"/>
        <v>314</v>
      </c>
      <c r="H41" s="26">
        <f t="shared" si="53"/>
        <v>220</v>
      </c>
      <c r="I41" s="25">
        <f>SUM(I39:I40)</f>
        <v>35</v>
      </c>
      <c r="J41" s="26">
        <f t="shared" ref="J41:V41" si="72">SUM(J39:J40)</f>
        <v>72</v>
      </c>
      <c r="K41" s="26">
        <f t="shared" si="72"/>
        <v>250</v>
      </c>
      <c r="L41" s="26">
        <f t="shared" si="72"/>
        <v>76</v>
      </c>
      <c r="M41" s="26">
        <f t="shared" si="72"/>
        <v>105</v>
      </c>
      <c r="N41" s="146">
        <f t="shared" si="72"/>
        <v>103</v>
      </c>
      <c r="O41" s="27">
        <f t="shared" si="72"/>
        <v>64</v>
      </c>
      <c r="P41" s="28">
        <f t="shared" si="72"/>
        <v>150</v>
      </c>
      <c r="Q41" s="26">
        <f t="shared" si="72"/>
        <v>371</v>
      </c>
      <c r="R41" s="26">
        <f t="shared" si="72"/>
        <v>534</v>
      </c>
      <c r="S41" s="26">
        <f t="shared" si="72"/>
        <v>339</v>
      </c>
      <c r="T41" s="26">
        <f t="shared" si="72"/>
        <v>352</v>
      </c>
      <c r="U41" s="26">
        <f t="shared" si="72"/>
        <v>417</v>
      </c>
      <c r="V41" s="26">
        <f t="shared" si="72"/>
        <v>284</v>
      </c>
      <c r="W41" s="29">
        <f t="shared" si="60"/>
        <v>1.1683429848623387E-2</v>
      </c>
      <c r="X41" s="30">
        <f t="shared" si="61"/>
        <v>2.9273546113177992E-2</v>
      </c>
      <c r="Y41" s="30">
        <f t="shared" si="33"/>
        <v>2.7799530148786219E-2</v>
      </c>
      <c r="Z41" s="30">
        <f t="shared" si="1"/>
        <v>2.6117179741807349E-2</v>
      </c>
      <c r="AA41" s="30">
        <f t="shared" si="2"/>
        <v>2.3795761078998074E-2</v>
      </c>
      <c r="AB41" s="30">
        <f t="shared" si="3"/>
        <v>3.0399845096330719E-2</v>
      </c>
      <c r="AC41" s="30">
        <f t="shared" si="4"/>
        <v>2.8274000771109111E-2</v>
      </c>
      <c r="AD41" s="29">
        <f t="shared" si="62"/>
        <v>1.7326732673267328E-2</v>
      </c>
      <c r="AE41" s="30">
        <f t="shared" si="63"/>
        <v>3.0874785591766724E-2</v>
      </c>
      <c r="AF41" s="30">
        <f t="shared" si="34"/>
        <v>5.6293627561360055E-2</v>
      </c>
      <c r="AG41" s="30">
        <f t="shared" si="5"/>
        <v>1.1204481792717087E-2</v>
      </c>
      <c r="AH41" s="30">
        <f t="shared" si="6"/>
        <v>1.7997943092218031E-2</v>
      </c>
      <c r="AI41" s="30">
        <f t="shared" si="7"/>
        <v>1.8528512322360136E-2</v>
      </c>
      <c r="AJ41" s="30">
        <f t="shared" si="8"/>
        <v>1.4780600461893764E-2</v>
      </c>
      <c r="AK41" s="29">
        <f t="shared" si="64"/>
        <v>1.2644356402259124E-2</v>
      </c>
      <c r="AL41" s="30">
        <f t="shared" si="65"/>
        <v>2.9571178064721825E-2</v>
      </c>
      <c r="AM41" s="31">
        <f t="shared" si="35"/>
        <v>3.6433103636487683E-2</v>
      </c>
      <c r="AN41" s="31">
        <f t="shared" si="9"/>
        <v>2.0115113036254673E-2</v>
      </c>
      <c r="AO41" s="31">
        <f t="shared" si="10"/>
        <v>2.1709633649932156E-2</v>
      </c>
      <c r="AP41" s="31">
        <f t="shared" si="11"/>
        <v>2.6246223564954683E-2</v>
      </c>
      <c r="AQ41" s="31">
        <f t="shared" si="12"/>
        <v>2.3449756419783668E-2</v>
      </c>
      <c r="AR41" s="95"/>
      <c r="AS41" s="94" t="s">
        <v>79</v>
      </c>
      <c r="AT41" s="174"/>
      <c r="AU41" s="100"/>
      <c r="AV41" s="101"/>
      <c r="AW41" s="2"/>
      <c r="AX41" s="94" t="s">
        <v>79</v>
      </c>
      <c r="AY41" s="174"/>
      <c r="AZ41" s="100"/>
      <c r="BA41" s="101"/>
      <c r="BB41" s="2"/>
      <c r="BC41" s="111" t="s">
        <v>73</v>
      </c>
      <c r="BD41" s="172">
        <v>3.2008613938919343E-2</v>
      </c>
      <c r="BE41" s="169">
        <v>7.2055843278540869E-3</v>
      </c>
      <c r="BF41" s="170">
        <v>2.4493416115166814E-2</v>
      </c>
      <c r="BG41" s="2"/>
      <c r="BH41" s="111" t="s">
        <v>61</v>
      </c>
      <c r="BI41" s="172">
        <v>1.41012909632572E-2</v>
      </c>
      <c r="BJ41" s="169">
        <v>1.1499336576735958E-2</v>
      </c>
      <c r="BK41" s="170">
        <v>1.3054055657746396E-2</v>
      </c>
      <c r="BL41" s="2"/>
      <c r="BM41" s="111" t="s">
        <v>49</v>
      </c>
      <c r="BN41" s="172">
        <v>1.5992292870905589E-2</v>
      </c>
      <c r="BO41" s="169">
        <v>9.7703119643469324E-3</v>
      </c>
      <c r="BP41" s="170">
        <v>1.3753546317996792E-2</v>
      </c>
      <c r="BQ41" s="2"/>
      <c r="BR41" s="111" t="s">
        <v>60</v>
      </c>
      <c r="BS41" s="172">
        <v>1.1327330816148708E-2</v>
      </c>
      <c r="BT41" s="169">
        <v>1.6189962223421479E-3</v>
      </c>
      <c r="BU41" s="170">
        <v>7.930513595166163E-3</v>
      </c>
      <c r="BV41" s="2"/>
      <c r="BW41" s="94" t="s">
        <v>31</v>
      </c>
      <c r="BX41" s="174">
        <v>1.6964400462665466E-2</v>
      </c>
      <c r="BY41" s="100">
        <v>6.0046189376443421E-3</v>
      </c>
      <c r="BZ41" s="101">
        <v>1.3045991247626124E-2</v>
      </c>
      <c r="CA41" s="2"/>
      <c r="CB41" s="2"/>
      <c r="CC41" s="2"/>
      <c r="CD41" s="2"/>
      <c r="CE41" s="2"/>
      <c r="CF41" s="3"/>
    </row>
    <row r="42" spans="1:84" ht="15.75" thickTop="1" x14ac:dyDescent="0.25">
      <c r="A42" s="43" t="s">
        <v>20</v>
      </c>
      <c r="B42" s="33">
        <f t="shared" si="47"/>
        <v>191</v>
      </c>
      <c r="C42" s="34">
        <f t="shared" ref="C42" si="73">Q42-J42</f>
        <v>314</v>
      </c>
      <c r="D42" s="34">
        <f t="shared" ref="D42" si="74">R42-K42</f>
        <v>229</v>
      </c>
      <c r="E42" s="34">
        <f t="shared" si="50"/>
        <v>205</v>
      </c>
      <c r="F42" s="34">
        <f t="shared" si="51"/>
        <v>185</v>
      </c>
      <c r="G42" s="34">
        <f t="shared" si="52"/>
        <v>178</v>
      </c>
      <c r="H42" s="34">
        <f t="shared" si="53"/>
        <v>84</v>
      </c>
      <c r="I42" s="33">
        <v>22</v>
      </c>
      <c r="J42" s="34">
        <v>27</v>
      </c>
      <c r="K42" s="34">
        <v>23</v>
      </c>
      <c r="L42" s="34">
        <v>10</v>
      </c>
      <c r="M42" s="34">
        <v>6</v>
      </c>
      <c r="N42" s="45">
        <v>23</v>
      </c>
      <c r="O42" s="44">
        <v>10</v>
      </c>
      <c r="P42" s="37">
        <v>213</v>
      </c>
      <c r="Q42" s="34">
        <v>341</v>
      </c>
      <c r="R42" s="34">
        <v>252</v>
      </c>
      <c r="S42" s="34">
        <v>215</v>
      </c>
      <c r="T42" s="34">
        <v>191</v>
      </c>
      <c r="U42" s="34">
        <v>201</v>
      </c>
      <c r="V42" s="44">
        <v>94</v>
      </c>
      <c r="W42" s="39">
        <f t="shared" si="60"/>
        <v>1.9404653052931018E-2</v>
      </c>
      <c r="X42" s="40">
        <f t="shared" si="61"/>
        <v>3.0742118660661837E-2</v>
      </c>
      <c r="Y42" s="40">
        <f t="shared" si="33"/>
        <v>2.2415818324197336E-2</v>
      </c>
      <c r="Z42" s="11">
        <f t="shared" ref="Z42:Z73" si="75">(E42/$E$93)</f>
        <v>2.0357497517378351E-2</v>
      </c>
      <c r="AA42" s="11">
        <f t="shared" ref="AA42:AA73" si="76">(F42/$F$93)</f>
        <v>1.7822736030828516E-2</v>
      </c>
      <c r="AB42" s="11">
        <f t="shared" ref="AB42:AB73" si="77">(G42/$G$93)</f>
        <v>1.7233033207474102E-2</v>
      </c>
      <c r="AC42" s="11">
        <f t="shared" ref="AC42:AC73" si="78">(H42/$H$93)</f>
        <v>1.0795527567150753E-2</v>
      </c>
      <c r="AD42" s="39">
        <f t="shared" si="62"/>
        <v>1.089108910891089E-2</v>
      </c>
      <c r="AE42" s="40">
        <f t="shared" si="63"/>
        <v>1.1578044596912522E-2</v>
      </c>
      <c r="AF42" s="40">
        <f t="shared" si="34"/>
        <v>5.1790137356451252E-3</v>
      </c>
      <c r="AG42" s="11">
        <f t="shared" ref="AG42:AG73" si="79">(L42/$L$93)</f>
        <v>1.4742739200943535E-3</v>
      </c>
      <c r="AH42" s="11">
        <f t="shared" ref="AH42:AH73" si="80">(M42/$M$93)</f>
        <v>1.0284538909838875E-3</v>
      </c>
      <c r="AI42" s="11">
        <f t="shared" ref="AI42:AI73" si="81">(N42/$N$93)</f>
        <v>4.137434790429933E-3</v>
      </c>
      <c r="AJ42" s="11">
        <f t="shared" ref="AJ42:AJ73" si="82">(O42/$O$93)</f>
        <v>2.3094688221709007E-3</v>
      </c>
      <c r="AK42" s="39">
        <f t="shared" si="64"/>
        <v>1.7954986091207957E-2</v>
      </c>
      <c r="AL42" s="40">
        <f t="shared" si="65"/>
        <v>2.7179977682129763E-2</v>
      </c>
      <c r="AM42" s="42">
        <f t="shared" si="35"/>
        <v>1.7193150030702053E-2</v>
      </c>
      <c r="AN42" s="42">
        <f t="shared" ref="AN42:AN73" si="83">(S42/$S$93)</f>
        <v>1.2757372574615795E-2</v>
      </c>
      <c r="AO42" s="42">
        <f t="shared" ref="AO42:AO73" si="84">(T42/$T$93)</f>
        <v>1.1779943258912051E-2</v>
      </c>
      <c r="AP42" s="13">
        <f t="shared" ref="AP42:AP73" si="85">(U42/$U$93)</f>
        <v>1.2651057401812689E-2</v>
      </c>
      <c r="AQ42" s="13">
        <f t="shared" ref="AQ42:AQ73" si="86">(V42/$V$93)</f>
        <v>7.7615390966889602E-3</v>
      </c>
      <c r="AR42" s="95"/>
      <c r="AS42" s="95" t="s">
        <v>80</v>
      </c>
      <c r="AT42" s="174"/>
      <c r="AU42" s="100"/>
      <c r="AV42" s="101"/>
      <c r="AW42" s="2"/>
      <c r="AX42" s="95" t="s">
        <v>80</v>
      </c>
      <c r="AY42" s="174"/>
      <c r="AZ42" s="100"/>
      <c r="BA42" s="101"/>
      <c r="BB42" s="2"/>
      <c r="BC42" s="95" t="s">
        <v>27</v>
      </c>
      <c r="BD42" s="174">
        <v>3.2400156617071262E-2</v>
      </c>
      <c r="BE42" s="100">
        <v>1.125872551227201E-3</v>
      </c>
      <c r="BF42" s="101">
        <v>2.2924200040936073E-2</v>
      </c>
      <c r="BG42" s="2"/>
      <c r="BH42" s="95" t="s">
        <v>14</v>
      </c>
      <c r="BI42" s="174">
        <v>1.9563058589870903E-2</v>
      </c>
      <c r="BJ42" s="100">
        <v>4.1279669762641896E-3</v>
      </c>
      <c r="BK42" s="101">
        <v>1.3350738740876996E-2</v>
      </c>
      <c r="BL42" s="2"/>
      <c r="BM42" s="112" t="s">
        <v>61</v>
      </c>
      <c r="BN42" s="172">
        <v>1.6281310211946051E-2</v>
      </c>
      <c r="BO42" s="169">
        <v>5.4850874185807339E-3</v>
      </c>
      <c r="BP42" s="170">
        <v>1.2396694214876033E-2</v>
      </c>
      <c r="BQ42" s="2"/>
      <c r="BR42" s="112" t="s">
        <v>61</v>
      </c>
      <c r="BS42" s="172">
        <v>1.3166811888856617E-2</v>
      </c>
      <c r="BT42" s="169">
        <v>4.6771001978773161E-3</v>
      </c>
      <c r="BU42" s="170">
        <v>1.0196374622356496E-2</v>
      </c>
      <c r="BV42" s="2"/>
      <c r="BW42" s="95" t="s">
        <v>83</v>
      </c>
      <c r="BX42" s="174">
        <v>1.8763655057190593E-2</v>
      </c>
      <c r="BY42" s="100">
        <v>6.0046189376443421E-3</v>
      </c>
      <c r="BZ42" s="101">
        <v>1.420196515564363E-2</v>
      </c>
      <c r="CA42" s="2"/>
      <c r="CB42" s="2"/>
      <c r="CC42" s="2"/>
      <c r="CD42" s="2"/>
      <c r="CE42" s="2"/>
      <c r="CF42" s="3"/>
    </row>
    <row r="43" spans="1:84" x14ac:dyDescent="0.25">
      <c r="A43" s="43" t="s">
        <v>53</v>
      </c>
      <c r="B43" s="33"/>
      <c r="C43" s="34"/>
      <c r="D43" s="34">
        <f t="shared" ref="D43:D49" si="87">R43-K43</f>
        <v>98</v>
      </c>
      <c r="E43" s="34">
        <f t="shared" si="50"/>
        <v>91</v>
      </c>
      <c r="F43" s="34">
        <f t="shared" si="51"/>
        <v>144</v>
      </c>
      <c r="G43" s="34">
        <f t="shared" si="52"/>
        <v>77</v>
      </c>
      <c r="H43" s="34">
        <f t="shared" si="53"/>
        <v>115</v>
      </c>
      <c r="I43" s="33"/>
      <c r="J43" s="34"/>
      <c r="K43" s="34">
        <v>3</v>
      </c>
      <c r="L43" s="34">
        <v>5</v>
      </c>
      <c r="M43" s="34">
        <v>5</v>
      </c>
      <c r="N43" s="45">
        <v>3</v>
      </c>
      <c r="O43" s="44">
        <v>8</v>
      </c>
      <c r="P43" s="37"/>
      <c r="Q43" s="34"/>
      <c r="R43" s="34">
        <v>101</v>
      </c>
      <c r="S43" s="34">
        <v>96</v>
      </c>
      <c r="T43" s="34">
        <v>149</v>
      </c>
      <c r="U43" s="34">
        <v>80</v>
      </c>
      <c r="V43" s="44">
        <v>123</v>
      </c>
      <c r="W43" s="39"/>
      <c r="X43" s="40"/>
      <c r="Y43" s="40">
        <f t="shared" si="33"/>
        <v>9.5927956147220054E-3</v>
      </c>
      <c r="Z43" s="11">
        <f t="shared" si="75"/>
        <v>9.0367428003972194E-3</v>
      </c>
      <c r="AA43" s="11">
        <f t="shared" si="76"/>
        <v>1.3872832369942197E-2</v>
      </c>
      <c r="AB43" s="11">
        <f t="shared" si="77"/>
        <v>7.4547390841320556E-3</v>
      </c>
      <c r="AC43" s="11">
        <f t="shared" si="78"/>
        <v>1.4779591312170673E-2</v>
      </c>
      <c r="AD43" s="39"/>
      <c r="AE43" s="40"/>
      <c r="AF43" s="40">
        <f t="shared" si="34"/>
        <v>6.755235307363207E-4</v>
      </c>
      <c r="AG43" s="11">
        <f t="shared" si="79"/>
        <v>7.3713696004717674E-4</v>
      </c>
      <c r="AH43" s="11">
        <f t="shared" si="80"/>
        <v>8.5704490915323962E-4</v>
      </c>
      <c r="AI43" s="11">
        <f t="shared" si="81"/>
        <v>5.3966540744738263E-4</v>
      </c>
      <c r="AJ43" s="11">
        <f t="shared" si="82"/>
        <v>1.8475750577367205E-3</v>
      </c>
      <c r="AK43" s="39"/>
      <c r="AL43" s="40"/>
      <c r="AM43" s="42">
        <f t="shared" si="35"/>
        <v>6.8909053694480452E-3</v>
      </c>
      <c r="AN43" s="42">
        <f t="shared" si="83"/>
        <v>5.6963151961075178E-3</v>
      </c>
      <c r="AO43" s="42">
        <f t="shared" si="84"/>
        <v>9.1895892438633286E-3</v>
      </c>
      <c r="AP43" s="13">
        <f t="shared" si="85"/>
        <v>5.0352467270896274E-3</v>
      </c>
      <c r="AQ43" s="13">
        <f t="shared" si="86"/>
        <v>1.0156056477582363E-2</v>
      </c>
      <c r="AR43" s="95"/>
      <c r="AS43" s="96" t="s">
        <v>81</v>
      </c>
      <c r="AT43" s="174"/>
      <c r="AU43" s="100"/>
      <c r="AV43" s="101"/>
      <c r="AW43" s="2"/>
      <c r="AX43" s="96" t="s">
        <v>81</v>
      </c>
      <c r="AY43" s="174"/>
      <c r="AZ43" s="100"/>
      <c r="BA43" s="101"/>
      <c r="BB43" s="2"/>
      <c r="BC43" s="110" t="s">
        <v>59</v>
      </c>
      <c r="BD43" s="172">
        <v>3.9056382145653878E-2</v>
      </c>
      <c r="BE43" s="169">
        <v>6.7552353073632061E-3</v>
      </c>
      <c r="BF43" s="170">
        <v>2.9269291123695161E-2</v>
      </c>
      <c r="BG43" s="2"/>
      <c r="BH43" s="110" t="s">
        <v>48</v>
      </c>
      <c r="BI43" s="172">
        <v>2.0456802383316784E-2</v>
      </c>
      <c r="BJ43" s="169">
        <v>6.6342326404245913E-3</v>
      </c>
      <c r="BK43" s="170">
        <v>1.4893490773156114E-2</v>
      </c>
      <c r="BL43" s="2"/>
      <c r="BM43" s="110" t="s">
        <v>73</v>
      </c>
      <c r="BN43" s="172">
        <v>2.2832369942196531E-2</v>
      </c>
      <c r="BO43" s="169">
        <v>1.4569763455605074E-2</v>
      </c>
      <c r="BP43" s="170">
        <v>1.9859380782040213E-2</v>
      </c>
      <c r="BQ43" s="2"/>
      <c r="BR43" s="110" t="s">
        <v>52</v>
      </c>
      <c r="BS43" s="172">
        <v>3.0399845096330719E-2</v>
      </c>
      <c r="BT43" s="169">
        <v>1.8528512322360136E-2</v>
      </c>
      <c r="BU43" s="170">
        <v>2.6246223564954683E-2</v>
      </c>
      <c r="BV43" s="2"/>
      <c r="BW43" s="96" t="s">
        <v>14</v>
      </c>
      <c r="BX43" s="174">
        <v>2.4804009767382083E-2</v>
      </c>
      <c r="BY43" s="100">
        <v>3.9260969976905313E-3</v>
      </c>
      <c r="BZ43" s="101">
        <v>1.733960862026257E-2</v>
      </c>
      <c r="CA43" s="2"/>
      <c r="CB43" s="2"/>
      <c r="CC43" s="2"/>
      <c r="CD43" s="2"/>
      <c r="CE43" s="2"/>
      <c r="CF43" s="3"/>
    </row>
    <row r="44" spans="1:84" x14ac:dyDescent="0.25">
      <c r="A44" s="43" t="s">
        <v>54</v>
      </c>
      <c r="B44" s="33"/>
      <c r="C44" s="34"/>
      <c r="D44" s="34">
        <f t="shared" ref="D44:D47" si="88">R44-K44</f>
        <v>67</v>
      </c>
      <c r="E44" s="34">
        <f t="shared" ref="E44:E48" si="89">S44-L44</f>
        <v>60</v>
      </c>
      <c r="F44" s="34">
        <f t="shared" ref="F44:F48" si="90">T44-M44</f>
        <v>81</v>
      </c>
      <c r="G44" s="34">
        <f t="shared" ref="G44:H48" si="91">U44-N44</f>
        <v>67</v>
      </c>
      <c r="H44" s="34">
        <f t="shared" si="91"/>
        <v>110</v>
      </c>
      <c r="I44" s="33"/>
      <c r="J44" s="34"/>
      <c r="K44" s="34">
        <v>4</v>
      </c>
      <c r="L44" s="34">
        <v>3</v>
      </c>
      <c r="M44" s="34">
        <v>0</v>
      </c>
      <c r="N44" s="45">
        <v>0</v>
      </c>
      <c r="O44" s="44">
        <v>4</v>
      </c>
      <c r="P44" s="37"/>
      <c r="Q44" s="34"/>
      <c r="R44" s="34">
        <v>71</v>
      </c>
      <c r="S44" s="34">
        <v>63</v>
      </c>
      <c r="T44" s="34">
        <v>81</v>
      </c>
      <c r="U44" s="34">
        <v>67</v>
      </c>
      <c r="V44" s="44">
        <v>114</v>
      </c>
      <c r="W44" s="39"/>
      <c r="X44" s="40"/>
      <c r="Y44" s="40">
        <f t="shared" si="33"/>
        <v>6.5583398590446356E-3</v>
      </c>
      <c r="Z44" s="11">
        <f t="shared" si="75"/>
        <v>5.9582919563058593E-3</v>
      </c>
      <c r="AA44" s="11">
        <f t="shared" si="76"/>
        <v>7.8034682080924851E-3</v>
      </c>
      <c r="AB44" s="11">
        <f t="shared" si="77"/>
        <v>6.4865911511278922E-3</v>
      </c>
      <c r="AC44" s="11">
        <f t="shared" si="78"/>
        <v>1.4137000385554556E-2</v>
      </c>
      <c r="AD44" s="39"/>
      <c r="AE44" s="40"/>
      <c r="AF44" s="40">
        <f t="shared" si="34"/>
        <v>9.0069804098176086E-4</v>
      </c>
      <c r="AG44" s="11">
        <f t="shared" si="79"/>
        <v>4.4228217602830609E-4</v>
      </c>
      <c r="AH44" s="11">
        <f t="shared" si="80"/>
        <v>0</v>
      </c>
      <c r="AI44" s="11">
        <f t="shared" si="81"/>
        <v>0</v>
      </c>
      <c r="AJ44" s="11">
        <f t="shared" si="82"/>
        <v>9.2378752886836026E-4</v>
      </c>
      <c r="AK44" s="39"/>
      <c r="AL44" s="40"/>
      <c r="AM44" s="42">
        <f t="shared" si="35"/>
        <v>4.8441017943644674E-3</v>
      </c>
      <c r="AN44" s="42">
        <f t="shared" si="83"/>
        <v>3.7382068474455586E-3</v>
      </c>
      <c r="AO44" s="42">
        <f t="shared" si="84"/>
        <v>4.9956827433082522E-3</v>
      </c>
      <c r="AP44" s="13">
        <f t="shared" si="85"/>
        <v>4.2170191339375631E-3</v>
      </c>
      <c r="AQ44" s="13">
        <f t="shared" si="86"/>
        <v>9.4129303938568238E-3</v>
      </c>
      <c r="AR44" s="95"/>
      <c r="AS44" s="96" t="s">
        <v>82</v>
      </c>
      <c r="AT44" s="174"/>
      <c r="AU44" s="100"/>
      <c r="AV44" s="101"/>
      <c r="AW44" s="2"/>
      <c r="AX44" s="96" t="s">
        <v>82</v>
      </c>
      <c r="AY44" s="174"/>
      <c r="AZ44" s="100"/>
      <c r="BA44" s="101"/>
      <c r="BB44" s="2"/>
      <c r="BC44" s="96" t="s">
        <v>30</v>
      </c>
      <c r="BD44" s="174">
        <v>4.5712607674236488E-2</v>
      </c>
      <c r="BE44" s="100">
        <v>1.125872551227201E-3</v>
      </c>
      <c r="BF44" s="101">
        <v>3.2203042914648289E-2</v>
      </c>
      <c r="BG44" s="2"/>
      <c r="BH44" s="110" t="s">
        <v>73</v>
      </c>
      <c r="BI44" s="172">
        <v>2.5024826216484608E-2</v>
      </c>
      <c r="BJ44" s="169">
        <v>5.7496682883679791E-3</v>
      </c>
      <c r="BK44" s="170">
        <v>1.7266955438200914E-2</v>
      </c>
      <c r="BL44" s="2"/>
      <c r="BM44" s="110" t="s">
        <v>52</v>
      </c>
      <c r="BN44" s="172">
        <v>2.3795761078998074E-2</v>
      </c>
      <c r="BO44" s="169">
        <v>1.7997943092218031E-2</v>
      </c>
      <c r="BP44" s="170">
        <v>2.1709633649932156E-2</v>
      </c>
      <c r="BQ44" s="2"/>
      <c r="BR44" s="96" t="s">
        <v>27</v>
      </c>
      <c r="BS44" s="174">
        <v>3.0980733856133216E-2</v>
      </c>
      <c r="BT44" s="100">
        <v>2.6983270372369131E-3</v>
      </c>
      <c r="BU44" s="101">
        <v>2.1085095669687814E-2</v>
      </c>
      <c r="BV44" s="2"/>
      <c r="BW44" s="110" t="s">
        <v>52</v>
      </c>
      <c r="BX44" s="186">
        <v>2.8274000771109111E-2</v>
      </c>
      <c r="BY44" s="188">
        <v>1.4780600461893764E-2</v>
      </c>
      <c r="BZ44" s="190">
        <v>2.3449756419783668E-2</v>
      </c>
      <c r="CA44" s="2"/>
      <c r="CB44" s="2"/>
      <c r="CC44" s="2"/>
      <c r="CD44" s="2"/>
      <c r="CE44" s="2"/>
      <c r="CF44" s="3"/>
    </row>
    <row r="45" spans="1:84" x14ac:dyDescent="0.25">
      <c r="A45" s="43" t="s">
        <v>55</v>
      </c>
      <c r="B45" s="33"/>
      <c r="C45" s="34"/>
      <c r="D45" s="34"/>
      <c r="E45" s="34">
        <f t="shared" si="89"/>
        <v>5</v>
      </c>
      <c r="F45" s="34">
        <f t="shared" si="90"/>
        <v>24</v>
      </c>
      <c r="G45" s="34">
        <f t="shared" si="91"/>
        <v>5</v>
      </c>
      <c r="H45" s="34">
        <f t="shared" si="91"/>
        <v>31</v>
      </c>
      <c r="I45" s="33"/>
      <c r="J45" s="34"/>
      <c r="K45" s="34"/>
      <c r="L45" s="34">
        <v>0</v>
      </c>
      <c r="M45" s="34">
        <v>0</v>
      </c>
      <c r="N45" s="45">
        <v>0</v>
      </c>
      <c r="O45" s="44">
        <v>2</v>
      </c>
      <c r="P45" s="37"/>
      <c r="Q45" s="34"/>
      <c r="R45" s="34"/>
      <c r="S45" s="34">
        <v>5</v>
      </c>
      <c r="T45" s="34">
        <v>24</v>
      </c>
      <c r="U45" s="34">
        <v>5</v>
      </c>
      <c r="V45" s="44">
        <v>33</v>
      </c>
      <c r="W45" s="39"/>
      <c r="X45" s="40"/>
      <c r="Y45" s="40"/>
      <c r="Z45" s="11">
        <f t="shared" si="75"/>
        <v>4.965243296921549E-4</v>
      </c>
      <c r="AA45" s="11">
        <f t="shared" si="76"/>
        <v>2.3121387283236996E-3</v>
      </c>
      <c r="AB45" s="11">
        <f t="shared" si="77"/>
        <v>4.840739665020815E-4</v>
      </c>
      <c r="AC45" s="11">
        <f t="shared" si="78"/>
        <v>3.9840637450199202E-3</v>
      </c>
      <c r="AD45" s="39"/>
      <c r="AE45" s="40"/>
      <c r="AF45" s="40"/>
      <c r="AG45" s="11">
        <f t="shared" si="79"/>
        <v>0</v>
      </c>
      <c r="AH45" s="11">
        <f t="shared" si="80"/>
        <v>0</v>
      </c>
      <c r="AI45" s="11">
        <f t="shared" si="81"/>
        <v>0</v>
      </c>
      <c r="AJ45" s="11">
        <f t="shared" si="82"/>
        <v>4.6189376443418013E-4</v>
      </c>
      <c r="AK45" s="39"/>
      <c r="AL45" s="40"/>
      <c r="AM45" s="42"/>
      <c r="AN45" s="42">
        <f t="shared" si="83"/>
        <v>2.966830831305999E-4</v>
      </c>
      <c r="AO45" s="42">
        <f t="shared" si="84"/>
        <v>1.4802022943135563E-3</v>
      </c>
      <c r="AP45" s="13">
        <f t="shared" si="85"/>
        <v>3.1470292044310171E-4</v>
      </c>
      <c r="AQ45" s="13">
        <f t="shared" si="86"/>
        <v>2.7247956403269754E-3</v>
      </c>
      <c r="AR45" s="95"/>
      <c r="AS45" s="96" t="s">
        <v>83</v>
      </c>
      <c r="AT45" s="177"/>
      <c r="AU45" s="162"/>
      <c r="AV45" s="163"/>
      <c r="AW45" s="2"/>
      <c r="AX45" s="96" t="s">
        <v>83</v>
      </c>
      <c r="AY45" s="174"/>
      <c r="AZ45" s="100"/>
      <c r="BA45" s="101"/>
      <c r="BB45" s="2"/>
      <c r="BC45" s="110" t="s">
        <v>51</v>
      </c>
      <c r="BD45" s="172">
        <v>6.6464369616288169E-2</v>
      </c>
      <c r="BE45" s="169">
        <v>6.3048862868723262E-3</v>
      </c>
      <c r="BF45" s="170">
        <v>4.8236337586136317E-2</v>
      </c>
      <c r="BG45" s="2"/>
      <c r="BH45" s="110" t="s">
        <v>52</v>
      </c>
      <c r="BI45" s="172">
        <v>2.6117179741807349E-2</v>
      </c>
      <c r="BJ45" s="169">
        <v>1.1204481792717087E-2</v>
      </c>
      <c r="BK45" s="170">
        <v>2.0115113036254673E-2</v>
      </c>
      <c r="BL45" s="2"/>
      <c r="BM45" s="110" t="s">
        <v>48</v>
      </c>
      <c r="BN45" s="172">
        <v>2.9190751445086704E-2</v>
      </c>
      <c r="BO45" s="169">
        <v>8.3990401097017477E-3</v>
      </c>
      <c r="BP45" s="170">
        <v>2.1709633649932156E-2</v>
      </c>
      <c r="BQ45" s="2"/>
      <c r="BR45" s="96" t="s">
        <v>30</v>
      </c>
      <c r="BS45" s="174">
        <v>3.1174363442734051E-2</v>
      </c>
      <c r="BT45" s="100">
        <v>1.0793308148947653E-3</v>
      </c>
      <c r="BU45" s="101">
        <v>2.0644511581067473E-2</v>
      </c>
      <c r="BV45" s="2"/>
      <c r="BW45" s="110" t="s">
        <v>48</v>
      </c>
      <c r="BX45" s="186">
        <v>3.09728826628968E-2</v>
      </c>
      <c r="BY45" s="188">
        <v>1.2471131639722863E-2</v>
      </c>
      <c r="BZ45" s="190">
        <v>2.4358021633225993E-2</v>
      </c>
      <c r="CA45" s="2"/>
      <c r="CB45" s="2"/>
      <c r="CC45" s="2"/>
      <c r="CD45" s="2"/>
      <c r="CE45" s="2"/>
      <c r="CF45" s="3"/>
    </row>
    <row r="46" spans="1:84" x14ac:dyDescent="0.25">
      <c r="A46" s="43" t="s">
        <v>56</v>
      </c>
      <c r="B46" s="33"/>
      <c r="C46" s="34"/>
      <c r="D46" s="34"/>
      <c r="E46" s="34">
        <f t="shared" si="89"/>
        <v>0</v>
      </c>
      <c r="F46" s="34">
        <f t="shared" si="90"/>
        <v>0</v>
      </c>
      <c r="G46" s="34">
        <f t="shared" si="91"/>
        <v>1</v>
      </c>
      <c r="H46" s="34">
        <f t="shared" si="91"/>
        <v>1</v>
      </c>
      <c r="I46" s="33"/>
      <c r="J46" s="34"/>
      <c r="K46" s="34"/>
      <c r="L46" s="34">
        <v>0</v>
      </c>
      <c r="M46" s="34">
        <v>0</v>
      </c>
      <c r="N46" s="45">
        <v>0</v>
      </c>
      <c r="O46" s="44">
        <v>0</v>
      </c>
      <c r="P46" s="37"/>
      <c r="Q46" s="34"/>
      <c r="R46" s="34"/>
      <c r="S46" s="34">
        <v>0</v>
      </c>
      <c r="T46" s="34">
        <v>0</v>
      </c>
      <c r="U46" s="34">
        <v>1</v>
      </c>
      <c r="V46" s="44">
        <v>1</v>
      </c>
      <c r="W46" s="39"/>
      <c r="X46" s="40"/>
      <c r="Y46" s="40"/>
      <c r="Z46" s="11">
        <f t="shared" si="75"/>
        <v>0</v>
      </c>
      <c r="AA46" s="11">
        <f t="shared" si="76"/>
        <v>0</v>
      </c>
      <c r="AB46" s="11">
        <f t="shared" si="77"/>
        <v>9.6814793300416309E-5</v>
      </c>
      <c r="AC46" s="11">
        <f t="shared" si="78"/>
        <v>1.2851818532322323E-4</v>
      </c>
      <c r="AD46" s="39"/>
      <c r="AE46" s="40"/>
      <c r="AF46" s="40"/>
      <c r="AG46" s="11">
        <f t="shared" si="79"/>
        <v>0</v>
      </c>
      <c r="AH46" s="11">
        <f t="shared" si="80"/>
        <v>0</v>
      </c>
      <c r="AI46" s="11">
        <f t="shared" si="81"/>
        <v>0</v>
      </c>
      <c r="AJ46" s="11">
        <f t="shared" si="82"/>
        <v>0</v>
      </c>
      <c r="AK46" s="39"/>
      <c r="AL46" s="40"/>
      <c r="AM46" s="42"/>
      <c r="AN46" s="42">
        <f t="shared" si="83"/>
        <v>0</v>
      </c>
      <c r="AO46" s="42">
        <f t="shared" si="84"/>
        <v>0</v>
      </c>
      <c r="AP46" s="13">
        <f t="shared" si="85"/>
        <v>6.2940584088620342E-5</v>
      </c>
      <c r="AQ46" s="13">
        <f t="shared" si="86"/>
        <v>8.2569564858393202E-5</v>
      </c>
      <c r="AR46" s="95"/>
      <c r="AS46" s="96" t="s">
        <v>102</v>
      </c>
      <c r="AT46" s="174"/>
      <c r="AU46" s="100"/>
      <c r="AV46" s="101"/>
      <c r="AW46" s="2"/>
      <c r="AX46" s="96" t="s">
        <v>102</v>
      </c>
      <c r="AY46" s="174"/>
      <c r="AZ46" s="100"/>
      <c r="BA46" s="101"/>
      <c r="BB46" s="2"/>
      <c r="BC46" s="96" t="s">
        <v>21</v>
      </c>
      <c r="BD46" s="174">
        <v>8.1636648394675021E-2</v>
      </c>
      <c r="BE46" s="100">
        <v>5.2465660887187571E-2</v>
      </c>
      <c r="BF46" s="101">
        <v>7.2797980487139258E-2</v>
      </c>
      <c r="BG46" s="2"/>
      <c r="BH46" s="110" t="s">
        <v>60</v>
      </c>
      <c r="BI46" s="172">
        <v>3.128103277060576E-2</v>
      </c>
      <c r="BJ46" s="169">
        <v>7.3713696004717674E-4</v>
      </c>
      <c r="BK46" s="170">
        <v>1.8987717320358394E-2</v>
      </c>
      <c r="BL46" s="2"/>
      <c r="BM46" s="96" t="s">
        <v>30</v>
      </c>
      <c r="BN46" s="174">
        <v>3.4585741811175338E-2</v>
      </c>
      <c r="BO46" s="100">
        <v>5.1422694549194375E-4</v>
      </c>
      <c r="BP46" s="101">
        <v>2.232638460589614E-2</v>
      </c>
      <c r="BQ46" s="2"/>
      <c r="BR46" s="96" t="s">
        <v>14</v>
      </c>
      <c r="BS46" s="174">
        <v>3.1561622615935717E-2</v>
      </c>
      <c r="BT46" s="100">
        <v>3.9575463212808059E-3</v>
      </c>
      <c r="BU46" s="101">
        <v>2.1903323262839881E-2</v>
      </c>
      <c r="BV46" s="2"/>
      <c r="BW46" s="96" t="s">
        <v>30</v>
      </c>
      <c r="BX46" s="174">
        <v>3.4185837295977378E-2</v>
      </c>
      <c r="BY46" s="100">
        <v>0</v>
      </c>
      <c r="BZ46" s="101">
        <v>2.1963504252332591E-2</v>
      </c>
      <c r="CA46" s="2"/>
      <c r="CB46" s="2"/>
      <c r="CC46" s="2"/>
      <c r="CD46" s="2"/>
      <c r="CE46" s="2"/>
      <c r="CF46" s="3"/>
    </row>
    <row r="47" spans="1:84" x14ac:dyDescent="0.25">
      <c r="A47" s="43" t="s">
        <v>57</v>
      </c>
      <c r="B47" s="33"/>
      <c r="C47" s="34"/>
      <c r="D47" s="34">
        <f t="shared" si="88"/>
        <v>5</v>
      </c>
      <c r="E47" s="34">
        <f t="shared" si="89"/>
        <v>0</v>
      </c>
      <c r="F47" s="34">
        <f t="shared" si="90"/>
        <v>4</v>
      </c>
      <c r="G47" s="34">
        <f t="shared" si="91"/>
        <v>2</v>
      </c>
      <c r="H47" s="34">
        <f t="shared" si="91"/>
        <v>4</v>
      </c>
      <c r="I47" s="33"/>
      <c r="J47" s="34"/>
      <c r="K47" s="34">
        <v>0</v>
      </c>
      <c r="L47" s="34">
        <v>0</v>
      </c>
      <c r="M47" s="34">
        <v>0</v>
      </c>
      <c r="N47" s="45">
        <v>0</v>
      </c>
      <c r="O47" s="44">
        <v>0</v>
      </c>
      <c r="P47" s="37"/>
      <c r="Q47" s="34"/>
      <c r="R47" s="34">
        <v>5</v>
      </c>
      <c r="S47" s="34">
        <v>0</v>
      </c>
      <c r="T47" s="34">
        <v>4</v>
      </c>
      <c r="U47" s="34">
        <v>2</v>
      </c>
      <c r="V47" s="44">
        <v>4</v>
      </c>
      <c r="W47" s="39"/>
      <c r="X47" s="40"/>
      <c r="Y47" s="40">
        <f>(D47/$D$93)</f>
        <v>4.8942834768989823E-4</v>
      </c>
      <c r="Z47" s="11">
        <f t="shared" si="75"/>
        <v>0</v>
      </c>
      <c r="AA47" s="11">
        <f t="shared" si="76"/>
        <v>3.8535645472061658E-4</v>
      </c>
      <c r="AB47" s="11">
        <f t="shared" si="77"/>
        <v>1.9362958660083262E-4</v>
      </c>
      <c r="AC47" s="11">
        <f t="shared" si="78"/>
        <v>5.1407274129289292E-4</v>
      </c>
      <c r="AD47" s="39"/>
      <c r="AE47" s="40"/>
      <c r="AF47" s="40">
        <f>(K47/$K$93)</f>
        <v>0</v>
      </c>
      <c r="AG47" s="11">
        <f t="shared" si="79"/>
        <v>0</v>
      </c>
      <c r="AH47" s="11">
        <f t="shared" si="80"/>
        <v>0</v>
      </c>
      <c r="AI47" s="11">
        <f t="shared" si="81"/>
        <v>0</v>
      </c>
      <c r="AJ47" s="11">
        <f t="shared" si="82"/>
        <v>0</v>
      </c>
      <c r="AK47" s="39"/>
      <c r="AL47" s="40"/>
      <c r="AM47" s="42">
        <f>(R47/$R$93)</f>
        <v>3.4113392918059632E-4</v>
      </c>
      <c r="AN47" s="42">
        <f t="shared" si="83"/>
        <v>0</v>
      </c>
      <c r="AO47" s="42">
        <f t="shared" si="84"/>
        <v>2.4670038238559268E-4</v>
      </c>
      <c r="AP47" s="13">
        <f t="shared" si="85"/>
        <v>1.2588116817724068E-4</v>
      </c>
      <c r="AQ47" s="13">
        <f t="shared" si="86"/>
        <v>3.3027825943357281E-4</v>
      </c>
      <c r="AR47" s="95"/>
      <c r="AS47" s="96" t="s">
        <v>84</v>
      </c>
      <c r="AT47" s="174"/>
      <c r="AU47" s="100"/>
      <c r="AV47" s="101"/>
      <c r="AW47" s="2"/>
      <c r="AX47" s="96" t="s">
        <v>84</v>
      </c>
      <c r="AY47" s="174"/>
      <c r="AZ47" s="100"/>
      <c r="BA47" s="101"/>
      <c r="BB47" s="2"/>
      <c r="BC47" s="96" t="s">
        <v>22</v>
      </c>
      <c r="BD47" s="174">
        <v>0.11501566170712607</v>
      </c>
      <c r="BE47" s="100">
        <v>0.16257599639720782</v>
      </c>
      <c r="BF47" s="101">
        <v>0.12942621273111823</v>
      </c>
      <c r="BG47" s="2"/>
      <c r="BH47" s="110" t="s">
        <v>59</v>
      </c>
      <c r="BI47" s="172">
        <v>3.5849056603773584E-2</v>
      </c>
      <c r="BJ47" s="169">
        <v>2.6536930561698365E-3</v>
      </c>
      <c r="BK47" s="170">
        <v>2.2488577701299473E-2</v>
      </c>
      <c r="BL47" s="2"/>
      <c r="BM47" s="96" t="s">
        <v>27</v>
      </c>
      <c r="BN47" s="174">
        <v>3.5260115606936419E-2</v>
      </c>
      <c r="BO47" s="100">
        <v>2.3997257456290708E-3</v>
      </c>
      <c r="BP47" s="101">
        <v>2.3436536326631306E-2</v>
      </c>
      <c r="BQ47" s="2"/>
      <c r="BR47" s="110" t="s">
        <v>59</v>
      </c>
      <c r="BS47" s="172">
        <v>3.2045696582437798E-2</v>
      </c>
      <c r="BT47" s="169">
        <v>4.8569886670264432E-3</v>
      </c>
      <c r="BU47" s="170">
        <v>2.2532729103726081E-2</v>
      </c>
      <c r="BV47" s="2"/>
      <c r="BW47" s="96" t="s">
        <v>27</v>
      </c>
      <c r="BX47" s="174">
        <v>3.9840637450199202E-2</v>
      </c>
      <c r="BY47" s="100">
        <v>4.6189376443418013E-3</v>
      </c>
      <c r="BZ47" s="101">
        <v>2.7247956403269755E-2</v>
      </c>
      <c r="CA47" s="2"/>
      <c r="CB47" s="2"/>
      <c r="CC47" s="2"/>
      <c r="CD47" s="2"/>
      <c r="CE47" s="2"/>
      <c r="CF47" s="3"/>
    </row>
    <row r="48" spans="1:84" ht="15.75" thickBot="1" x14ac:dyDescent="0.3">
      <c r="A48" s="43" t="s">
        <v>58</v>
      </c>
      <c r="B48" s="33"/>
      <c r="C48" s="34"/>
      <c r="D48" s="34"/>
      <c r="E48" s="34">
        <f t="shared" si="89"/>
        <v>0</v>
      </c>
      <c r="F48" s="34">
        <f t="shared" si="90"/>
        <v>0</v>
      </c>
      <c r="G48" s="34">
        <f t="shared" si="91"/>
        <v>1</v>
      </c>
      <c r="H48" s="34">
        <f t="shared" si="91"/>
        <v>2</v>
      </c>
      <c r="I48" s="33"/>
      <c r="J48" s="34"/>
      <c r="K48" s="34"/>
      <c r="L48" s="34">
        <v>0</v>
      </c>
      <c r="M48" s="34">
        <v>0</v>
      </c>
      <c r="N48" s="45">
        <v>1</v>
      </c>
      <c r="O48" s="44">
        <v>0</v>
      </c>
      <c r="P48" s="37"/>
      <c r="Q48" s="34"/>
      <c r="R48" s="34"/>
      <c r="S48" s="34">
        <v>0</v>
      </c>
      <c r="T48" s="34">
        <v>0</v>
      </c>
      <c r="U48" s="34">
        <v>2</v>
      </c>
      <c r="V48" s="44">
        <v>2</v>
      </c>
      <c r="W48" s="39"/>
      <c r="X48" s="40"/>
      <c r="Y48" s="40"/>
      <c r="Z48" s="11">
        <f t="shared" si="75"/>
        <v>0</v>
      </c>
      <c r="AA48" s="11">
        <f t="shared" si="76"/>
        <v>0</v>
      </c>
      <c r="AB48" s="11">
        <f t="shared" si="77"/>
        <v>9.6814793300416309E-5</v>
      </c>
      <c r="AC48" s="11">
        <f t="shared" si="78"/>
        <v>2.5703637064644646E-4</v>
      </c>
      <c r="AD48" s="39"/>
      <c r="AE48" s="40"/>
      <c r="AF48" s="40"/>
      <c r="AG48" s="11">
        <f t="shared" si="79"/>
        <v>0</v>
      </c>
      <c r="AH48" s="11">
        <f t="shared" si="80"/>
        <v>0</v>
      </c>
      <c r="AI48" s="11">
        <f t="shared" si="81"/>
        <v>1.7988846914912754E-4</v>
      </c>
      <c r="AJ48" s="11">
        <f t="shared" si="82"/>
        <v>0</v>
      </c>
      <c r="AK48" s="39"/>
      <c r="AL48" s="40"/>
      <c r="AM48" s="42"/>
      <c r="AN48" s="42">
        <f t="shared" si="83"/>
        <v>0</v>
      </c>
      <c r="AO48" s="42">
        <f t="shared" si="84"/>
        <v>0</v>
      </c>
      <c r="AP48" s="13">
        <f t="shared" si="85"/>
        <v>1.2588116817724068E-4</v>
      </c>
      <c r="AQ48" s="13">
        <f t="shared" si="86"/>
        <v>1.651391297167864E-4</v>
      </c>
      <c r="AR48" s="95"/>
      <c r="AS48" s="96" t="s">
        <v>85</v>
      </c>
      <c r="AT48" s="174"/>
      <c r="AU48" s="100"/>
      <c r="AV48" s="101"/>
      <c r="AW48" s="2"/>
      <c r="AX48" s="96" t="s">
        <v>85</v>
      </c>
      <c r="AY48" s="174"/>
      <c r="AZ48" s="100"/>
      <c r="BA48" s="101"/>
      <c r="BB48" s="2"/>
      <c r="BC48" s="96" t="s">
        <v>65</v>
      </c>
      <c r="BD48" s="174"/>
      <c r="BE48" s="100"/>
      <c r="BF48" s="101"/>
      <c r="BG48" s="2"/>
      <c r="BH48" s="96" t="s">
        <v>27</v>
      </c>
      <c r="BI48" s="174">
        <v>4.0516385302879841E-2</v>
      </c>
      <c r="BJ48" s="100">
        <v>8.8456435205661217E-4</v>
      </c>
      <c r="BK48" s="101">
        <v>2.456535928321367E-2</v>
      </c>
      <c r="BL48" s="2"/>
      <c r="BM48" s="110" t="s">
        <v>59</v>
      </c>
      <c r="BN48" s="172">
        <v>4.2196531791907514E-2</v>
      </c>
      <c r="BO48" s="169">
        <v>1.8854988001371271E-3</v>
      </c>
      <c r="BP48" s="170">
        <v>2.7692117922782779E-2</v>
      </c>
      <c r="BQ48" s="2"/>
      <c r="BR48" s="110" t="s">
        <v>73</v>
      </c>
      <c r="BS48" s="172">
        <v>3.3401103688643623E-2</v>
      </c>
      <c r="BT48" s="169">
        <v>1.097319661809678E-2</v>
      </c>
      <c r="BU48" s="170">
        <v>2.555387713997986E-2</v>
      </c>
      <c r="BV48" s="2"/>
      <c r="BW48" s="110" t="s">
        <v>59</v>
      </c>
      <c r="BX48" s="186">
        <v>4.4595810307158465E-2</v>
      </c>
      <c r="BY48" s="188">
        <v>5.5427251732101616E-3</v>
      </c>
      <c r="BZ48" s="190">
        <v>3.0633308562463876E-2</v>
      </c>
      <c r="CA48" s="2"/>
      <c r="CB48" s="2"/>
      <c r="CC48" s="2"/>
      <c r="CD48" s="2"/>
      <c r="CE48" s="2"/>
      <c r="CF48" s="3"/>
    </row>
    <row r="49" spans="1:84" ht="16.5" thickTop="1" thickBot="1" x14ac:dyDescent="0.3">
      <c r="A49" s="24" t="s">
        <v>59</v>
      </c>
      <c r="B49" s="25">
        <f t="shared" ref="B49" si="92">P49-I49</f>
        <v>191</v>
      </c>
      <c r="C49" s="26">
        <f t="shared" ref="C49" si="93">Q49-J49</f>
        <v>314</v>
      </c>
      <c r="D49" s="26">
        <f t="shared" si="87"/>
        <v>399</v>
      </c>
      <c r="E49" s="26">
        <f t="shared" ref="E49:E61" si="94">S49-L49</f>
        <v>361</v>
      </c>
      <c r="F49" s="26">
        <f t="shared" ref="F49:F61" si="95">T49-M49</f>
        <v>438</v>
      </c>
      <c r="G49" s="26">
        <f t="shared" ref="G49:G61" si="96">U49-N49</f>
        <v>331</v>
      </c>
      <c r="H49" s="26">
        <f t="shared" ref="H49:H61" si="97">V49-O49</f>
        <v>347</v>
      </c>
      <c r="I49" s="25">
        <f t="shared" ref="I49:V49" si="98">SUM(I42:I48)</f>
        <v>22</v>
      </c>
      <c r="J49" s="26">
        <f t="shared" si="98"/>
        <v>27</v>
      </c>
      <c r="K49" s="26">
        <f t="shared" si="98"/>
        <v>30</v>
      </c>
      <c r="L49" s="26">
        <f t="shared" si="98"/>
        <v>18</v>
      </c>
      <c r="M49" s="26">
        <f t="shared" si="98"/>
        <v>11</v>
      </c>
      <c r="N49" s="146">
        <f t="shared" si="98"/>
        <v>27</v>
      </c>
      <c r="O49" s="27">
        <f t="shared" si="98"/>
        <v>24</v>
      </c>
      <c r="P49" s="28">
        <f t="shared" si="98"/>
        <v>213</v>
      </c>
      <c r="Q49" s="26">
        <f t="shared" si="98"/>
        <v>341</v>
      </c>
      <c r="R49" s="26">
        <f t="shared" si="98"/>
        <v>429</v>
      </c>
      <c r="S49" s="26">
        <f t="shared" si="98"/>
        <v>379</v>
      </c>
      <c r="T49" s="26">
        <f t="shared" si="98"/>
        <v>449</v>
      </c>
      <c r="U49" s="26">
        <f t="shared" si="98"/>
        <v>358</v>
      </c>
      <c r="V49" s="26">
        <f t="shared" si="98"/>
        <v>371</v>
      </c>
      <c r="W49" s="29">
        <f t="shared" ref="W49:W60" si="99">(B49/$B$93)</f>
        <v>1.9404653052931018E-2</v>
      </c>
      <c r="X49" s="30">
        <f t="shared" ref="X49:X60" si="100">(C49/$C$93)</f>
        <v>3.0742118660661837E-2</v>
      </c>
      <c r="Y49" s="30">
        <f t="shared" ref="Y49:Y60" si="101">(D49/$D$93)</f>
        <v>3.9056382145653878E-2</v>
      </c>
      <c r="Z49" s="30">
        <f t="shared" si="75"/>
        <v>3.5849056603773584E-2</v>
      </c>
      <c r="AA49" s="30">
        <f t="shared" si="76"/>
        <v>4.2196531791907514E-2</v>
      </c>
      <c r="AB49" s="30">
        <f t="shared" si="77"/>
        <v>3.2045696582437798E-2</v>
      </c>
      <c r="AC49" s="30">
        <f t="shared" si="78"/>
        <v>4.4595810307158465E-2</v>
      </c>
      <c r="AD49" s="29">
        <f t="shared" ref="AD49:AD60" si="102">(I49/$I$93)</f>
        <v>1.089108910891089E-2</v>
      </c>
      <c r="AE49" s="30">
        <f t="shared" ref="AE49:AE60" si="103">(J49/$J$93)</f>
        <v>1.1578044596912522E-2</v>
      </c>
      <c r="AF49" s="30">
        <f t="shared" ref="AF49:AF60" si="104">(K49/$K$93)</f>
        <v>6.7552353073632061E-3</v>
      </c>
      <c r="AG49" s="30">
        <f t="shared" si="79"/>
        <v>2.6536930561698365E-3</v>
      </c>
      <c r="AH49" s="30">
        <f t="shared" si="80"/>
        <v>1.8854988001371271E-3</v>
      </c>
      <c r="AI49" s="30">
        <f t="shared" si="81"/>
        <v>4.8569886670264432E-3</v>
      </c>
      <c r="AJ49" s="30">
        <f t="shared" si="82"/>
        <v>5.5427251732101616E-3</v>
      </c>
      <c r="AK49" s="29">
        <f t="shared" ref="AK49:AK60" si="105">(P49/$P$93)</f>
        <v>1.7954986091207957E-2</v>
      </c>
      <c r="AL49" s="30">
        <f t="shared" ref="AL49:AL60" si="106">(Q49/$Q$93)</f>
        <v>2.7179977682129763E-2</v>
      </c>
      <c r="AM49" s="31">
        <f t="shared" ref="AM49:AM60" si="107">(R49/$R$93)</f>
        <v>2.9269291123695161E-2</v>
      </c>
      <c r="AN49" s="31">
        <f t="shared" si="83"/>
        <v>2.2488577701299473E-2</v>
      </c>
      <c r="AO49" s="31">
        <f t="shared" si="84"/>
        <v>2.7692117922782779E-2</v>
      </c>
      <c r="AP49" s="31">
        <f t="shared" si="85"/>
        <v>2.2532729103726081E-2</v>
      </c>
      <c r="AQ49" s="31">
        <f t="shared" si="86"/>
        <v>3.0633308562463876E-2</v>
      </c>
      <c r="AR49" s="95"/>
      <c r="AS49" s="96" t="s">
        <v>86</v>
      </c>
      <c r="AT49" s="174"/>
      <c r="AU49" s="100"/>
      <c r="AV49" s="101"/>
      <c r="AW49" s="2"/>
      <c r="AX49" s="96" t="s">
        <v>86</v>
      </c>
      <c r="AY49" s="174"/>
      <c r="AZ49" s="100"/>
      <c r="BA49" s="101"/>
      <c r="BB49" s="2"/>
      <c r="BC49" s="96" t="s">
        <v>66</v>
      </c>
      <c r="BD49" s="174"/>
      <c r="BE49" s="100"/>
      <c r="BF49" s="101"/>
      <c r="BG49" s="2"/>
      <c r="BH49" s="96" t="s">
        <v>30</v>
      </c>
      <c r="BI49" s="174">
        <v>4.736842105263158E-2</v>
      </c>
      <c r="BJ49" s="100">
        <v>0</v>
      </c>
      <c r="BK49" s="101">
        <v>2.8303566130659229E-2</v>
      </c>
      <c r="BL49" s="2"/>
      <c r="BM49" s="96" t="s">
        <v>14</v>
      </c>
      <c r="BN49" s="174">
        <v>4.4990366088631988E-2</v>
      </c>
      <c r="BO49" s="100">
        <v>3.7709976002742542E-3</v>
      </c>
      <c r="BP49" s="101">
        <v>3.0159121746638706E-2</v>
      </c>
      <c r="BQ49" s="2"/>
      <c r="BR49" s="110" t="s">
        <v>48</v>
      </c>
      <c r="BS49" s="172">
        <v>3.3594733275244461E-2</v>
      </c>
      <c r="BT49" s="169">
        <v>1.169275049469329E-2</v>
      </c>
      <c r="BU49" s="170">
        <v>2.5931520644511583E-2</v>
      </c>
      <c r="BV49" s="2"/>
      <c r="BW49" s="110" t="s">
        <v>73</v>
      </c>
      <c r="BX49" s="186">
        <v>4.5238401233774581E-2</v>
      </c>
      <c r="BY49" s="188">
        <v>1.9630484988452657E-2</v>
      </c>
      <c r="BZ49" s="190">
        <v>3.6082899843117827E-2</v>
      </c>
      <c r="CA49" s="2"/>
      <c r="CB49" s="2"/>
      <c r="CC49" s="2"/>
      <c r="CD49" s="2"/>
      <c r="CE49" s="2"/>
      <c r="CF49" s="3"/>
    </row>
    <row r="50" spans="1:84" ht="15.75" thickTop="1" x14ac:dyDescent="0.25">
      <c r="A50" s="4" t="s">
        <v>21</v>
      </c>
      <c r="B50" s="5">
        <f t="shared" ref="B50:D54" si="108">P50-I50</f>
        <v>330</v>
      </c>
      <c r="C50" s="6">
        <f t="shared" si="108"/>
        <v>596</v>
      </c>
      <c r="D50" s="6">
        <f t="shared" si="108"/>
        <v>834</v>
      </c>
      <c r="E50" s="6">
        <f t="shared" si="94"/>
        <v>532</v>
      </c>
      <c r="F50" s="6">
        <f t="shared" si="95"/>
        <v>531</v>
      </c>
      <c r="G50" s="6">
        <f t="shared" si="96"/>
        <v>403</v>
      </c>
      <c r="H50" s="6">
        <f t="shared" si="97"/>
        <v>374</v>
      </c>
      <c r="I50" s="5">
        <v>126</v>
      </c>
      <c r="J50" s="6">
        <v>129</v>
      </c>
      <c r="K50" s="6">
        <v>233</v>
      </c>
      <c r="L50" s="6">
        <v>196</v>
      </c>
      <c r="M50" s="6">
        <v>283</v>
      </c>
      <c r="N50" s="9">
        <v>260</v>
      </c>
      <c r="O50" s="7">
        <v>375</v>
      </c>
      <c r="P50" s="8">
        <v>456</v>
      </c>
      <c r="Q50" s="6">
        <v>725</v>
      </c>
      <c r="R50" s="6">
        <v>1067</v>
      </c>
      <c r="S50" s="6">
        <v>728</v>
      </c>
      <c r="T50" s="6">
        <v>814</v>
      </c>
      <c r="U50" s="6">
        <v>663</v>
      </c>
      <c r="V50" s="7">
        <v>749</v>
      </c>
      <c r="W50" s="10">
        <f t="shared" si="99"/>
        <v>3.3526363913441021E-2</v>
      </c>
      <c r="X50" s="11">
        <f t="shared" si="100"/>
        <v>5.8351282553358134E-2</v>
      </c>
      <c r="Y50" s="11">
        <f t="shared" si="101"/>
        <v>8.1636648394675021E-2</v>
      </c>
      <c r="Z50" s="11">
        <f t="shared" si="75"/>
        <v>5.2830188679245285E-2</v>
      </c>
      <c r="AA50" s="11">
        <f t="shared" si="76"/>
        <v>5.1156069364161852E-2</v>
      </c>
      <c r="AB50" s="11">
        <f t="shared" si="77"/>
        <v>3.9016361700067767E-2</v>
      </c>
      <c r="AC50" s="11">
        <f t="shared" si="78"/>
        <v>4.8065801310885489E-2</v>
      </c>
      <c r="AD50" s="10">
        <f t="shared" si="102"/>
        <v>6.2376237623762376E-2</v>
      </c>
      <c r="AE50" s="11">
        <f t="shared" si="103"/>
        <v>5.5317324185248713E-2</v>
      </c>
      <c r="AF50" s="11">
        <f t="shared" si="104"/>
        <v>5.2465660887187571E-2</v>
      </c>
      <c r="AG50" s="11">
        <f t="shared" si="79"/>
        <v>2.8895768833849329E-2</v>
      </c>
      <c r="AH50" s="11">
        <f t="shared" si="80"/>
        <v>4.8508741858073363E-2</v>
      </c>
      <c r="AI50" s="11">
        <f t="shared" si="81"/>
        <v>4.6771001978773159E-2</v>
      </c>
      <c r="AJ50" s="11">
        <f t="shared" si="82"/>
        <v>8.6605080831408776E-2</v>
      </c>
      <c r="AK50" s="10">
        <f t="shared" si="105"/>
        <v>3.8438843462867738E-2</v>
      </c>
      <c r="AL50" s="11">
        <f t="shared" si="106"/>
        <v>5.7787342579308149E-2</v>
      </c>
      <c r="AM50" s="13">
        <f t="shared" si="107"/>
        <v>7.2797980487139258E-2</v>
      </c>
      <c r="AN50" s="42">
        <f t="shared" si="83"/>
        <v>4.3197056903815347E-2</v>
      </c>
      <c r="AO50" s="42">
        <f t="shared" si="84"/>
        <v>5.0203527815468114E-2</v>
      </c>
      <c r="AP50" s="13">
        <f t="shared" si="85"/>
        <v>4.1729607250755286E-2</v>
      </c>
      <c r="AQ50" s="13">
        <f t="shared" si="86"/>
        <v>6.1844604078936501E-2</v>
      </c>
      <c r="AR50" s="95"/>
      <c r="AS50" s="96" t="s">
        <v>87</v>
      </c>
      <c r="AT50" s="174"/>
      <c r="AU50" s="100"/>
      <c r="AV50" s="101"/>
      <c r="AW50" s="2"/>
      <c r="AX50" s="96" t="s">
        <v>87</v>
      </c>
      <c r="AY50" s="174"/>
      <c r="AZ50" s="100"/>
      <c r="BA50" s="101"/>
      <c r="BB50" s="2"/>
      <c r="BC50" s="96" t="s">
        <v>70</v>
      </c>
      <c r="BD50" s="174"/>
      <c r="BE50" s="100"/>
      <c r="BF50" s="101"/>
      <c r="BG50" s="2"/>
      <c r="BH50" s="96" t="s">
        <v>21</v>
      </c>
      <c r="BI50" s="174">
        <v>5.2830188679245285E-2</v>
      </c>
      <c r="BJ50" s="100">
        <v>2.8895768833849329E-2</v>
      </c>
      <c r="BK50" s="101">
        <v>4.3197056903815347E-2</v>
      </c>
      <c r="BL50" s="2"/>
      <c r="BM50" s="96" t="s">
        <v>21</v>
      </c>
      <c r="BN50" s="174">
        <v>5.1156069364161852E-2</v>
      </c>
      <c r="BO50" s="100">
        <v>4.8508741858073363E-2</v>
      </c>
      <c r="BP50" s="101">
        <v>5.0203527815468114E-2</v>
      </c>
      <c r="BQ50" s="2"/>
      <c r="BR50" s="96" t="s">
        <v>21</v>
      </c>
      <c r="BS50" s="174">
        <v>3.9016361700067767E-2</v>
      </c>
      <c r="BT50" s="100">
        <v>4.6771001978773159E-2</v>
      </c>
      <c r="BU50" s="101">
        <v>4.1729607250755286E-2</v>
      </c>
      <c r="BV50" s="2"/>
      <c r="BW50" s="96" t="s">
        <v>21</v>
      </c>
      <c r="BX50" s="174">
        <v>4.8065801310885489E-2</v>
      </c>
      <c r="BY50" s="100">
        <v>8.6605080831408776E-2</v>
      </c>
      <c r="BZ50" s="101">
        <v>6.1844604078936501E-2</v>
      </c>
      <c r="CA50" s="2"/>
      <c r="CB50" s="2"/>
      <c r="CC50" s="2"/>
      <c r="CD50" s="2"/>
      <c r="CE50" s="2"/>
      <c r="CF50" s="3"/>
    </row>
    <row r="51" spans="1:84" x14ac:dyDescent="0.25">
      <c r="A51" s="4" t="s">
        <v>22</v>
      </c>
      <c r="B51" s="5">
        <f t="shared" si="108"/>
        <v>697</v>
      </c>
      <c r="C51" s="6">
        <f t="shared" si="108"/>
        <v>1342</v>
      </c>
      <c r="D51" s="6">
        <f t="shared" si="108"/>
        <v>1175</v>
      </c>
      <c r="E51" s="6">
        <f t="shared" si="94"/>
        <v>769</v>
      </c>
      <c r="F51" s="6">
        <f t="shared" si="95"/>
        <v>887</v>
      </c>
      <c r="G51" s="6">
        <f t="shared" si="96"/>
        <v>683</v>
      </c>
      <c r="H51" s="6">
        <f t="shared" si="97"/>
        <v>619</v>
      </c>
      <c r="I51" s="5">
        <v>308</v>
      </c>
      <c r="J51" s="6">
        <v>363</v>
      </c>
      <c r="K51" s="6">
        <v>722</v>
      </c>
      <c r="L51" s="6">
        <v>2019</v>
      </c>
      <c r="M51" s="6">
        <v>792</v>
      </c>
      <c r="N51" s="9">
        <v>682</v>
      </c>
      <c r="O51" s="7">
        <v>454</v>
      </c>
      <c r="P51" s="8">
        <v>1005</v>
      </c>
      <c r="Q51" s="6">
        <v>1705</v>
      </c>
      <c r="R51" s="6">
        <v>1897</v>
      </c>
      <c r="S51" s="6">
        <v>2788</v>
      </c>
      <c r="T51" s="6">
        <v>1679</v>
      </c>
      <c r="U51" s="6">
        <v>1365</v>
      </c>
      <c r="V51" s="7">
        <v>1073</v>
      </c>
      <c r="W51" s="10">
        <f t="shared" si="99"/>
        <v>7.0811744386873918E-2</v>
      </c>
      <c r="X51" s="11">
        <f t="shared" si="100"/>
        <v>0.13138829058155474</v>
      </c>
      <c r="Y51" s="11">
        <f t="shared" si="101"/>
        <v>0.11501566170712607</v>
      </c>
      <c r="Z51" s="11">
        <f t="shared" si="75"/>
        <v>7.6365441906653425E-2</v>
      </c>
      <c r="AA51" s="11">
        <f t="shared" si="76"/>
        <v>8.5452793834296728E-2</v>
      </c>
      <c r="AB51" s="11">
        <f t="shared" si="77"/>
        <v>6.6124503824184333E-2</v>
      </c>
      <c r="AC51" s="11">
        <f t="shared" si="78"/>
        <v>7.9552756715075182E-2</v>
      </c>
      <c r="AD51" s="10">
        <f t="shared" si="102"/>
        <v>0.15247524752475247</v>
      </c>
      <c r="AE51" s="11">
        <f t="shared" si="103"/>
        <v>0.15566037735849056</v>
      </c>
      <c r="AF51" s="11">
        <f t="shared" si="104"/>
        <v>0.16257599639720782</v>
      </c>
      <c r="AG51" s="11">
        <f t="shared" si="79"/>
        <v>0.29765590446704998</v>
      </c>
      <c r="AH51" s="11">
        <f t="shared" si="80"/>
        <v>0.13575591360987316</v>
      </c>
      <c r="AI51" s="11">
        <f t="shared" si="81"/>
        <v>0.12268393595970498</v>
      </c>
      <c r="AJ51" s="11">
        <f t="shared" si="82"/>
        <v>0.1048498845265589</v>
      </c>
      <c r="AK51" s="10">
        <f t="shared" si="105"/>
        <v>8.4717187895136131E-2</v>
      </c>
      <c r="AL51" s="11">
        <f t="shared" si="106"/>
        <v>0.13589988841064882</v>
      </c>
      <c r="AM51" s="13">
        <f t="shared" si="107"/>
        <v>0.12942621273111823</v>
      </c>
      <c r="AN51" s="42">
        <f t="shared" si="83"/>
        <v>0.16543048715362249</v>
      </c>
      <c r="AO51" s="42">
        <f t="shared" si="84"/>
        <v>0.10355248550635253</v>
      </c>
      <c r="AP51" s="13">
        <f t="shared" si="85"/>
        <v>8.5913897280966767E-2</v>
      </c>
      <c r="AQ51" s="13">
        <f t="shared" si="86"/>
        <v>8.85971430930559E-2</v>
      </c>
      <c r="AR51" s="47"/>
      <c r="AS51" s="96" t="s">
        <v>88</v>
      </c>
      <c r="AT51" s="174"/>
      <c r="AU51" s="100"/>
      <c r="AV51" s="101"/>
      <c r="AW51" s="2"/>
      <c r="AX51" s="96" t="s">
        <v>88</v>
      </c>
      <c r="AY51" s="174"/>
      <c r="AZ51" s="100"/>
      <c r="BA51" s="101"/>
      <c r="BB51" s="2"/>
      <c r="BC51" s="96" t="s">
        <v>75</v>
      </c>
      <c r="BD51" s="174"/>
      <c r="BE51" s="100"/>
      <c r="BF51" s="101"/>
      <c r="BG51" s="2"/>
      <c r="BH51" s="110" t="s">
        <v>51</v>
      </c>
      <c r="BI51" s="172">
        <v>6.5243296921549163E-2</v>
      </c>
      <c r="BJ51" s="169">
        <v>1.6511867905056758E-2</v>
      </c>
      <c r="BK51" s="170">
        <v>4.5629858185486261E-2</v>
      </c>
      <c r="BL51" s="2"/>
      <c r="BM51" s="110" t="s">
        <v>51</v>
      </c>
      <c r="BN51" s="172">
        <v>7.7552986512524083E-2</v>
      </c>
      <c r="BO51" s="169">
        <v>1.5426808364758314E-2</v>
      </c>
      <c r="BP51" s="170">
        <v>5.5199210558776364E-2</v>
      </c>
      <c r="BQ51" s="2"/>
      <c r="BR51" s="96" t="s">
        <v>22</v>
      </c>
      <c r="BS51" s="174">
        <v>6.6124503824184333E-2</v>
      </c>
      <c r="BT51" s="100">
        <v>0.12268393595970498</v>
      </c>
      <c r="BU51" s="101">
        <v>8.5913897280966767E-2</v>
      </c>
      <c r="BV51" s="2"/>
      <c r="BW51" s="96" t="s">
        <v>22</v>
      </c>
      <c r="BX51" s="174">
        <v>7.9552756715075182E-2</v>
      </c>
      <c r="BY51" s="100">
        <v>0.1048498845265589</v>
      </c>
      <c r="BZ51" s="101">
        <v>8.85971430930559E-2</v>
      </c>
      <c r="CA51" s="2"/>
      <c r="CB51" s="2"/>
      <c r="CC51" s="2"/>
      <c r="CD51" s="2"/>
      <c r="CE51" s="2"/>
      <c r="CF51" s="3"/>
    </row>
    <row r="52" spans="1:84" ht="15.75" thickBot="1" x14ac:dyDescent="0.3">
      <c r="A52" s="4" t="s">
        <v>23</v>
      </c>
      <c r="B52" s="5">
        <f t="shared" si="108"/>
        <v>14</v>
      </c>
      <c r="C52" s="6">
        <f t="shared" si="108"/>
        <v>8</v>
      </c>
      <c r="D52" s="6">
        <f t="shared" si="108"/>
        <v>161</v>
      </c>
      <c r="E52" s="6">
        <f t="shared" si="94"/>
        <v>198</v>
      </c>
      <c r="F52" s="6">
        <f t="shared" si="95"/>
        <v>33</v>
      </c>
      <c r="G52" s="6">
        <f t="shared" si="96"/>
        <v>9</v>
      </c>
      <c r="H52" s="6">
        <f t="shared" si="97"/>
        <v>48</v>
      </c>
      <c r="I52" s="5">
        <v>1</v>
      </c>
      <c r="J52" s="6">
        <v>0</v>
      </c>
      <c r="K52" s="6">
        <v>0</v>
      </c>
      <c r="L52" s="6">
        <v>1</v>
      </c>
      <c r="M52" s="6">
        <v>0</v>
      </c>
      <c r="N52" s="9">
        <v>1</v>
      </c>
      <c r="O52" s="7">
        <v>1</v>
      </c>
      <c r="P52" s="8">
        <v>15</v>
      </c>
      <c r="Q52" s="6">
        <v>8</v>
      </c>
      <c r="R52" s="6">
        <v>161</v>
      </c>
      <c r="S52" s="6">
        <v>199</v>
      </c>
      <c r="T52" s="6">
        <v>33</v>
      </c>
      <c r="U52" s="6">
        <v>10</v>
      </c>
      <c r="V52" s="7">
        <v>49</v>
      </c>
      <c r="W52" s="10">
        <f t="shared" si="99"/>
        <v>1.422330590267195E-3</v>
      </c>
      <c r="X52" s="11">
        <f t="shared" si="100"/>
        <v>7.8323869199138434E-4</v>
      </c>
      <c r="Y52" s="11">
        <f t="shared" si="101"/>
        <v>1.5759592795614723E-2</v>
      </c>
      <c r="Z52" s="11">
        <f t="shared" si="75"/>
        <v>1.9662363455809333E-2</v>
      </c>
      <c r="AA52" s="11">
        <f t="shared" si="76"/>
        <v>3.1791907514450869E-3</v>
      </c>
      <c r="AB52" s="11">
        <f t="shared" si="77"/>
        <v>8.7133313970374669E-4</v>
      </c>
      <c r="AC52" s="11">
        <f t="shared" si="78"/>
        <v>6.1688728955147151E-3</v>
      </c>
      <c r="AD52" s="10">
        <f t="shared" si="102"/>
        <v>4.9504950495049506E-4</v>
      </c>
      <c r="AE52" s="11">
        <f t="shared" si="103"/>
        <v>0</v>
      </c>
      <c r="AF52" s="11">
        <f t="shared" si="104"/>
        <v>0</v>
      </c>
      <c r="AG52" s="11">
        <f t="shared" si="79"/>
        <v>1.4742739200943535E-4</v>
      </c>
      <c r="AH52" s="11">
        <f t="shared" si="80"/>
        <v>0</v>
      </c>
      <c r="AI52" s="11">
        <f t="shared" si="81"/>
        <v>1.7988846914912754E-4</v>
      </c>
      <c r="AJ52" s="11">
        <f t="shared" si="82"/>
        <v>2.3094688221709007E-4</v>
      </c>
      <c r="AK52" s="10">
        <f t="shared" si="105"/>
        <v>1.2644356402259126E-3</v>
      </c>
      <c r="AL52" s="11">
        <f t="shared" si="106"/>
        <v>6.3765343535788295E-4</v>
      </c>
      <c r="AM52" s="13">
        <f t="shared" si="107"/>
        <v>1.0984512519615202E-2</v>
      </c>
      <c r="AN52" s="42">
        <f t="shared" si="83"/>
        <v>1.1807986708597876E-2</v>
      </c>
      <c r="AO52" s="42">
        <f t="shared" si="84"/>
        <v>2.0352781546811396E-3</v>
      </c>
      <c r="AP52" s="13">
        <f t="shared" si="85"/>
        <v>6.2940584088620342E-4</v>
      </c>
      <c r="AQ52" s="13">
        <f t="shared" si="86"/>
        <v>4.0459086780612668E-3</v>
      </c>
      <c r="AR52" s="47"/>
      <c r="AS52" s="97" t="s">
        <v>89</v>
      </c>
      <c r="AT52" s="179"/>
      <c r="AU52" s="102"/>
      <c r="AV52" s="103"/>
      <c r="AW52" s="2"/>
      <c r="AX52" s="97" t="s">
        <v>89</v>
      </c>
      <c r="AY52" s="179"/>
      <c r="AZ52" s="102"/>
      <c r="BA52" s="103"/>
      <c r="BB52" s="2"/>
      <c r="BC52" s="97" t="s">
        <v>102</v>
      </c>
      <c r="BD52" s="179"/>
      <c r="BE52" s="102"/>
      <c r="BF52" s="103"/>
      <c r="BG52" s="2"/>
      <c r="BH52" s="97" t="s">
        <v>22</v>
      </c>
      <c r="BI52" s="179">
        <v>7.6365441906653425E-2</v>
      </c>
      <c r="BJ52" s="102">
        <v>0.29765590446704998</v>
      </c>
      <c r="BK52" s="103">
        <v>0.16543048715362249</v>
      </c>
      <c r="BL52" s="2"/>
      <c r="BM52" s="97" t="s">
        <v>22</v>
      </c>
      <c r="BN52" s="179">
        <v>8.5452793834296728E-2</v>
      </c>
      <c r="BO52" s="102">
        <v>0.13575591360987316</v>
      </c>
      <c r="BP52" s="103">
        <v>0.10355248550635253</v>
      </c>
      <c r="BQ52" s="2"/>
      <c r="BR52" s="118" t="s">
        <v>51</v>
      </c>
      <c r="BS52" s="183">
        <v>8.4519314551263436E-2</v>
      </c>
      <c r="BT52" s="184">
        <v>1.4031300593631947E-2</v>
      </c>
      <c r="BU52" s="185">
        <v>5.9856495468277947E-2</v>
      </c>
      <c r="BV52" s="2"/>
      <c r="BW52" s="118" t="s">
        <v>51</v>
      </c>
      <c r="BX52" s="187">
        <v>9.2019020691427839E-2</v>
      </c>
      <c r="BY52" s="189">
        <v>2.1478060046189375E-2</v>
      </c>
      <c r="BZ52" s="191">
        <v>6.6798777970440093E-2</v>
      </c>
      <c r="CA52" s="2"/>
      <c r="CB52" s="2"/>
      <c r="CC52" s="2"/>
      <c r="CD52" s="2"/>
      <c r="CE52" s="2"/>
      <c r="CF52" s="3"/>
    </row>
    <row r="53" spans="1:84" x14ac:dyDescent="0.25">
      <c r="A53" s="4" t="s">
        <v>24</v>
      </c>
      <c r="B53" s="5">
        <f t="shared" si="108"/>
        <v>68</v>
      </c>
      <c r="C53" s="6">
        <f t="shared" si="108"/>
        <v>82</v>
      </c>
      <c r="D53" s="6">
        <f t="shared" si="108"/>
        <v>100</v>
      </c>
      <c r="E53" s="6">
        <f t="shared" si="94"/>
        <v>81</v>
      </c>
      <c r="F53" s="6">
        <f t="shared" si="95"/>
        <v>91</v>
      </c>
      <c r="G53" s="6">
        <f t="shared" si="96"/>
        <v>88</v>
      </c>
      <c r="H53" s="6">
        <f t="shared" si="97"/>
        <v>66</v>
      </c>
      <c r="I53" s="5">
        <v>3</v>
      </c>
      <c r="J53" s="6">
        <v>2</v>
      </c>
      <c r="K53" s="6">
        <v>1</v>
      </c>
      <c r="L53" s="6">
        <v>3</v>
      </c>
      <c r="M53" s="6">
        <v>5</v>
      </c>
      <c r="N53" s="9">
        <v>7</v>
      </c>
      <c r="O53" s="7">
        <v>3</v>
      </c>
      <c r="P53" s="8">
        <v>71</v>
      </c>
      <c r="Q53" s="6">
        <v>84</v>
      </c>
      <c r="R53" s="6">
        <v>101</v>
      </c>
      <c r="S53" s="6">
        <v>84</v>
      </c>
      <c r="T53" s="6">
        <v>96</v>
      </c>
      <c r="U53" s="6">
        <v>95</v>
      </c>
      <c r="V53" s="7">
        <v>69</v>
      </c>
      <c r="W53" s="10">
        <f t="shared" si="99"/>
        <v>6.9084628670120895E-3</v>
      </c>
      <c r="X53" s="11">
        <f t="shared" si="100"/>
        <v>8.0281965929116898E-3</v>
      </c>
      <c r="Y53" s="11">
        <f t="shared" si="101"/>
        <v>9.7885669537979645E-3</v>
      </c>
      <c r="Z53" s="11">
        <f t="shared" si="75"/>
        <v>8.0436941410129102E-3</v>
      </c>
      <c r="AA53" s="11">
        <f t="shared" si="76"/>
        <v>8.7668593448940266E-3</v>
      </c>
      <c r="AB53" s="11">
        <f t="shared" si="77"/>
        <v>8.5197018104366355E-3</v>
      </c>
      <c r="AC53" s="11">
        <f t="shared" si="78"/>
        <v>8.482200231332733E-3</v>
      </c>
      <c r="AD53" s="10">
        <f t="shared" si="102"/>
        <v>1.4851485148514852E-3</v>
      </c>
      <c r="AE53" s="11">
        <f t="shared" si="103"/>
        <v>8.576329331046312E-4</v>
      </c>
      <c r="AF53" s="11">
        <f t="shared" si="104"/>
        <v>2.2517451024544022E-4</v>
      </c>
      <c r="AG53" s="11">
        <f t="shared" si="79"/>
        <v>4.4228217602830609E-4</v>
      </c>
      <c r="AH53" s="11">
        <f t="shared" si="80"/>
        <v>8.5704490915323962E-4</v>
      </c>
      <c r="AI53" s="11">
        <f t="shared" si="81"/>
        <v>1.2592192840438928E-3</v>
      </c>
      <c r="AJ53" s="11">
        <f t="shared" si="82"/>
        <v>6.928406466512702E-4</v>
      </c>
      <c r="AK53" s="10">
        <f t="shared" si="105"/>
        <v>5.9849953637359857E-3</v>
      </c>
      <c r="AL53" s="11">
        <f t="shared" si="106"/>
        <v>6.6953610712577718E-3</v>
      </c>
      <c r="AM53" s="13">
        <f t="shared" si="107"/>
        <v>6.8909053694480452E-3</v>
      </c>
      <c r="AN53" s="42">
        <f t="shared" si="83"/>
        <v>4.9842757965940778E-3</v>
      </c>
      <c r="AO53" s="42">
        <f t="shared" si="84"/>
        <v>5.9208091772542252E-3</v>
      </c>
      <c r="AP53" s="13">
        <f t="shared" si="85"/>
        <v>5.9793554884189325E-3</v>
      </c>
      <c r="AQ53" s="13">
        <f t="shared" si="86"/>
        <v>5.6972999752291304E-3</v>
      </c>
      <c r="AR53" s="47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</row>
    <row r="54" spans="1:84" ht="15.75" thickBot="1" x14ac:dyDescent="0.3">
      <c r="A54" s="14" t="s">
        <v>38</v>
      </c>
      <c r="B54" s="15">
        <f t="shared" si="108"/>
        <v>16</v>
      </c>
      <c r="C54" s="16">
        <f t="shared" si="108"/>
        <v>31</v>
      </c>
      <c r="D54" s="16">
        <f t="shared" si="108"/>
        <v>20</v>
      </c>
      <c r="E54" s="16">
        <f t="shared" si="94"/>
        <v>36</v>
      </c>
      <c r="F54" s="16">
        <f t="shared" si="95"/>
        <v>8</v>
      </c>
      <c r="G54" s="16">
        <f t="shared" si="96"/>
        <v>20</v>
      </c>
      <c r="H54" s="16">
        <f t="shared" si="97"/>
        <v>12</v>
      </c>
      <c r="I54" s="15">
        <v>1</v>
      </c>
      <c r="J54" s="16">
        <v>0</v>
      </c>
      <c r="K54" s="16">
        <v>2</v>
      </c>
      <c r="L54" s="16">
        <v>1</v>
      </c>
      <c r="M54" s="16">
        <v>0</v>
      </c>
      <c r="N54" s="19">
        <v>1</v>
      </c>
      <c r="O54" s="17">
        <v>1</v>
      </c>
      <c r="P54" s="18">
        <v>17</v>
      </c>
      <c r="Q54" s="16">
        <v>31</v>
      </c>
      <c r="R54" s="16">
        <v>22</v>
      </c>
      <c r="S54" s="16">
        <v>37</v>
      </c>
      <c r="T54" s="16">
        <v>8</v>
      </c>
      <c r="U54" s="16">
        <v>21</v>
      </c>
      <c r="V54" s="17">
        <v>13</v>
      </c>
      <c r="W54" s="20">
        <f t="shared" si="99"/>
        <v>1.6255206745910799E-3</v>
      </c>
      <c r="X54" s="21">
        <f t="shared" si="100"/>
        <v>3.0350499314666145E-3</v>
      </c>
      <c r="Y54" s="21">
        <f t="shared" si="101"/>
        <v>1.9577133907595929E-3</v>
      </c>
      <c r="Z54" s="11">
        <f t="shared" si="75"/>
        <v>3.5749751737835156E-3</v>
      </c>
      <c r="AA54" s="11">
        <f t="shared" si="76"/>
        <v>7.7071290944123315E-4</v>
      </c>
      <c r="AB54" s="11">
        <f t="shared" si="77"/>
        <v>1.936295866008326E-3</v>
      </c>
      <c r="AC54" s="11">
        <f t="shared" si="78"/>
        <v>1.5422182238786788E-3</v>
      </c>
      <c r="AD54" s="20">
        <f t="shared" si="102"/>
        <v>4.9504950495049506E-4</v>
      </c>
      <c r="AE54" s="21">
        <f t="shared" si="103"/>
        <v>0</v>
      </c>
      <c r="AF54" s="21">
        <f t="shared" si="104"/>
        <v>4.5034902049088043E-4</v>
      </c>
      <c r="AG54" s="11">
        <f t="shared" si="79"/>
        <v>1.4742739200943535E-4</v>
      </c>
      <c r="AH54" s="11">
        <f t="shared" si="80"/>
        <v>0</v>
      </c>
      <c r="AI54" s="11">
        <f t="shared" si="81"/>
        <v>1.7988846914912754E-4</v>
      </c>
      <c r="AJ54" s="11">
        <f t="shared" si="82"/>
        <v>2.3094688221709007E-4</v>
      </c>
      <c r="AK54" s="20">
        <f t="shared" si="105"/>
        <v>1.4330270589227008E-3</v>
      </c>
      <c r="AL54" s="21">
        <f t="shared" si="106"/>
        <v>2.4709070620117968E-3</v>
      </c>
      <c r="AM54" s="23">
        <f t="shared" si="107"/>
        <v>1.5009892883946238E-3</v>
      </c>
      <c r="AN54" s="42">
        <f t="shared" si="83"/>
        <v>2.195454815166439E-3</v>
      </c>
      <c r="AO54" s="42">
        <f t="shared" si="84"/>
        <v>4.9340076477118536E-4</v>
      </c>
      <c r="AP54" s="13">
        <f t="shared" si="85"/>
        <v>1.3217522658610272E-3</v>
      </c>
      <c r="AQ54" s="13">
        <f t="shared" si="86"/>
        <v>1.0734043431591116E-3</v>
      </c>
      <c r="AR54" s="47"/>
      <c r="AS54" s="2"/>
      <c r="AT54" s="2"/>
      <c r="AU54" s="2"/>
      <c r="AV54" s="2"/>
      <c r="AW54" s="139"/>
      <c r="AX54" s="139"/>
      <c r="AY54" s="139"/>
      <c r="AZ54" s="139"/>
      <c r="BA54" s="139"/>
      <c r="BB54" s="139"/>
      <c r="BC54" s="139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</row>
    <row r="55" spans="1:84" ht="16.5" thickTop="1" thickBot="1" x14ac:dyDescent="0.3">
      <c r="A55" s="24" t="s">
        <v>60</v>
      </c>
      <c r="B55" s="25">
        <f>P55-I55</f>
        <v>98</v>
      </c>
      <c r="C55" s="26">
        <f t="shared" ref="C55" si="109">Q55-J55</f>
        <v>121</v>
      </c>
      <c r="D55" s="26">
        <f t="shared" ref="D55" si="110">R55-K55</f>
        <v>281</v>
      </c>
      <c r="E55" s="26">
        <f t="shared" si="94"/>
        <v>315</v>
      </c>
      <c r="F55" s="26">
        <f t="shared" si="95"/>
        <v>132</v>
      </c>
      <c r="G55" s="26">
        <f t="shared" si="96"/>
        <v>117</v>
      </c>
      <c r="H55" s="26">
        <f t="shared" si="97"/>
        <v>126</v>
      </c>
      <c r="I55" s="25">
        <f>SUM(I52:I54)</f>
        <v>5</v>
      </c>
      <c r="J55" s="26">
        <f t="shared" ref="J55:V55" si="111">SUM(J52:J54)</f>
        <v>2</v>
      </c>
      <c r="K55" s="26">
        <f t="shared" si="111"/>
        <v>3</v>
      </c>
      <c r="L55" s="26">
        <f t="shared" si="111"/>
        <v>5</v>
      </c>
      <c r="M55" s="26">
        <f t="shared" si="111"/>
        <v>5</v>
      </c>
      <c r="N55" s="146">
        <f t="shared" si="111"/>
        <v>9</v>
      </c>
      <c r="O55" s="27">
        <f t="shared" si="111"/>
        <v>5</v>
      </c>
      <c r="P55" s="28">
        <f t="shared" si="111"/>
        <v>103</v>
      </c>
      <c r="Q55" s="26">
        <f t="shared" si="111"/>
        <v>123</v>
      </c>
      <c r="R55" s="26">
        <f t="shared" si="111"/>
        <v>284</v>
      </c>
      <c r="S55" s="26">
        <f t="shared" si="111"/>
        <v>320</v>
      </c>
      <c r="T55" s="26">
        <f t="shared" si="111"/>
        <v>137</v>
      </c>
      <c r="U55" s="26">
        <f t="shared" si="111"/>
        <v>126</v>
      </c>
      <c r="V55" s="26">
        <f t="shared" si="111"/>
        <v>131</v>
      </c>
      <c r="W55" s="29">
        <f t="shared" si="99"/>
        <v>9.9563141318703644E-3</v>
      </c>
      <c r="X55" s="30">
        <f t="shared" si="100"/>
        <v>1.1846485216369688E-2</v>
      </c>
      <c r="Y55" s="30">
        <f t="shared" si="101"/>
        <v>2.750587314017228E-2</v>
      </c>
      <c r="Z55" s="30">
        <f t="shared" si="75"/>
        <v>3.128103277060576E-2</v>
      </c>
      <c r="AA55" s="30">
        <f t="shared" si="76"/>
        <v>1.2716763005780347E-2</v>
      </c>
      <c r="AB55" s="30">
        <f t="shared" si="77"/>
        <v>1.1327330816148708E-2</v>
      </c>
      <c r="AC55" s="30">
        <f t="shared" si="78"/>
        <v>1.6193291350726127E-2</v>
      </c>
      <c r="AD55" s="29">
        <f t="shared" si="102"/>
        <v>2.4752475247524753E-3</v>
      </c>
      <c r="AE55" s="30">
        <f t="shared" si="103"/>
        <v>8.576329331046312E-4</v>
      </c>
      <c r="AF55" s="30">
        <f t="shared" si="104"/>
        <v>6.755235307363207E-4</v>
      </c>
      <c r="AG55" s="30">
        <f t="shared" si="79"/>
        <v>7.3713696004717674E-4</v>
      </c>
      <c r="AH55" s="30">
        <f t="shared" si="80"/>
        <v>8.5704490915323962E-4</v>
      </c>
      <c r="AI55" s="30">
        <f t="shared" si="81"/>
        <v>1.6189962223421479E-3</v>
      </c>
      <c r="AJ55" s="30">
        <f t="shared" si="82"/>
        <v>1.1547344110854503E-3</v>
      </c>
      <c r="AK55" s="29">
        <f t="shared" si="105"/>
        <v>8.6824580628845991E-3</v>
      </c>
      <c r="AL55" s="30">
        <f t="shared" si="106"/>
        <v>9.8039215686274508E-3</v>
      </c>
      <c r="AM55" s="31">
        <f t="shared" si="107"/>
        <v>1.937640717745787E-2</v>
      </c>
      <c r="AN55" s="31">
        <f t="shared" si="83"/>
        <v>1.8987717320358394E-2</v>
      </c>
      <c r="AO55" s="31">
        <f t="shared" si="84"/>
        <v>8.4494880967065505E-3</v>
      </c>
      <c r="AP55" s="31">
        <f t="shared" si="85"/>
        <v>7.930513595166163E-3</v>
      </c>
      <c r="AQ55" s="31">
        <f t="shared" si="86"/>
        <v>1.0816612996449509E-2</v>
      </c>
      <c r="AR55" s="47"/>
      <c r="AS55" s="2"/>
      <c r="AT55" s="2"/>
      <c r="AU55" s="2"/>
      <c r="AV55" s="2"/>
      <c r="AW55" s="139"/>
      <c r="AX55" s="139"/>
      <c r="AY55" s="139"/>
      <c r="AZ55" s="139"/>
      <c r="BA55" s="139"/>
      <c r="BB55" s="139"/>
      <c r="BC55" s="139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</row>
    <row r="56" spans="1:84" ht="15.75" thickTop="1" x14ac:dyDescent="0.25">
      <c r="A56" s="43" t="s">
        <v>62</v>
      </c>
      <c r="B56" s="33"/>
      <c r="C56" s="34"/>
      <c r="D56" s="34">
        <f t="shared" ref="D56:D60" si="112">R56-K56</f>
        <v>4</v>
      </c>
      <c r="E56" s="34">
        <f t="shared" si="94"/>
        <v>6</v>
      </c>
      <c r="F56" s="34">
        <f t="shared" si="95"/>
        <v>4</v>
      </c>
      <c r="G56" s="34">
        <f t="shared" si="96"/>
        <v>15</v>
      </c>
      <c r="H56" s="34">
        <f t="shared" si="97"/>
        <v>17</v>
      </c>
      <c r="I56" s="33"/>
      <c r="J56" s="34"/>
      <c r="K56" s="34">
        <v>0</v>
      </c>
      <c r="L56" s="34">
        <v>0</v>
      </c>
      <c r="M56" s="34">
        <v>6</v>
      </c>
      <c r="N56" s="45">
        <v>0</v>
      </c>
      <c r="O56" s="44">
        <v>2</v>
      </c>
      <c r="P56" s="37"/>
      <c r="Q56" s="34"/>
      <c r="R56" s="34">
        <v>4</v>
      </c>
      <c r="S56" s="34">
        <v>6</v>
      </c>
      <c r="T56" s="34">
        <v>10</v>
      </c>
      <c r="U56" s="34">
        <v>15</v>
      </c>
      <c r="V56" s="44">
        <v>19</v>
      </c>
      <c r="W56" s="39">
        <f t="shared" si="99"/>
        <v>0</v>
      </c>
      <c r="X56" s="40">
        <f t="shared" si="100"/>
        <v>0</v>
      </c>
      <c r="Y56" s="40">
        <f t="shared" si="101"/>
        <v>3.9154267815191856E-4</v>
      </c>
      <c r="Z56" s="11">
        <f t="shared" si="75"/>
        <v>5.9582919563058593E-4</v>
      </c>
      <c r="AA56" s="11">
        <f t="shared" si="76"/>
        <v>3.8535645472061658E-4</v>
      </c>
      <c r="AB56" s="11">
        <f t="shared" si="77"/>
        <v>1.4522218995062445E-3</v>
      </c>
      <c r="AC56" s="11">
        <f t="shared" si="78"/>
        <v>2.1848091504947948E-3</v>
      </c>
      <c r="AD56" s="39">
        <f t="shared" si="102"/>
        <v>0</v>
      </c>
      <c r="AE56" s="40">
        <f t="shared" si="103"/>
        <v>0</v>
      </c>
      <c r="AF56" s="40">
        <f t="shared" si="104"/>
        <v>0</v>
      </c>
      <c r="AG56" s="11">
        <f t="shared" si="79"/>
        <v>0</v>
      </c>
      <c r="AH56" s="11">
        <f t="shared" si="80"/>
        <v>1.0284538909838875E-3</v>
      </c>
      <c r="AI56" s="11">
        <f t="shared" si="81"/>
        <v>0</v>
      </c>
      <c r="AJ56" s="11">
        <f t="shared" si="82"/>
        <v>4.6189376443418013E-4</v>
      </c>
      <c r="AK56" s="39">
        <f t="shared" si="105"/>
        <v>0</v>
      </c>
      <c r="AL56" s="40">
        <f t="shared" si="106"/>
        <v>0</v>
      </c>
      <c r="AM56" s="42">
        <f t="shared" si="107"/>
        <v>2.7290714334447704E-4</v>
      </c>
      <c r="AN56" s="42">
        <f t="shared" si="83"/>
        <v>3.5601969975671986E-4</v>
      </c>
      <c r="AO56" s="42">
        <f t="shared" si="84"/>
        <v>6.167509559639817E-4</v>
      </c>
      <c r="AP56" s="13">
        <f t="shared" si="85"/>
        <v>9.4410876132930519E-4</v>
      </c>
      <c r="AQ56" s="13">
        <f t="shared" si="86"/>
        <v>1.5688217323094706E-3</v>
      </c>
      <c r="AR56" s="47"/>
      <c r="AS56" s="2"/>
      <c r="AT56" s="2"/>
      <c r="AU56" s="2"/>
      <c r="AV56" s="2"/>
      <c r="AW56" s="139"/>
      <c r="AX56" s="139"/>
      <c r="AY56" s="139"/>
      <c r="AZ56" s="139"/>
      <c r="BA56" s="139"/>
      <c r="BB56" s="139"/>
      <c r="BC56" s="139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</row>
    <row r="57" spans="1:84" x14ac:dyDescent="0.25">
      <c r="A57" s="43" t="s">
        <v>63</v>
      </c>
      <c r="B57" s="33">
        <f t="shared" ref="B57:B59" si="113">P57-I57</f>
        <v>49</v>
      </c>
      <c r="C57" s="34">
        <f t="shared" ref="C57:C60" si="114">Q57-J57</f>
        <v>69</v>
      </c>
      <c r="D57" s="34">
        <f t="shared" si="112"/>
        <v>74</v>
      </c>
      <c r="E57" s="34">
        <f t="shared" si="94"/>
        <v>21</v>
      </c>
      <c r="F57" s="34">
        <f t="shared" si="95"/>
        <v>18</v>
      </c>
      <c r="G57" s="34">
        <f t="shared" si="96"/>
        <v>16</v>
      </c>
      <c r="H57" s="34">
        <f t="shared" si="97"/>
        <v>17</v>
      </c>
      <c r="I57" s="33">
        <v>6</v>
      </c>
      <c r="J57" s="34">
        <v>4</v>
      </c>
      <c r="K57" s="34">
        <v>3</v>
      </c>
      <c r="L57" s="34">
        <v>3</v>
      </c>
      <c r="M57" s="34">
        <v>5</v>
      </c>
      <c r="N57" s="45">
        <v>2</v>
      </c>
      <c r="O57" s="44">
        <v>7</v>
      </c>
      <c r="P57" s="37">
        <v>55</v>
      </c>
      <c r="Q57" s="34">
        <v>73</v>
      </c>
      <c r="R57" s="34">
        <v>77</v>
      </c>
      <c r="S57" s="34">
        <v>24</v>
      </c>
      <c r="T57" s="34">
        <v>23</v>
      </c>
      <c r="U57" s="34">
        <v>18</v>
      </c>
      <c r="V57" s="44">
        <v>24</v>
      </c>
      <c r="W57" s="39">
        <f t="shared" si="99"/>
        <v>4.9781570659351822E-3</v>
      </c>
      <c r="X57" s="40">
        <f t="shared" si="100"/>
        <v>6.7554337184256904E-3</v>
      </c>
      <c r="Y57" s="40">
        <f t="shared" si="101"/>
        <v>7.2435395458104934E-3</v>
      </c>
      <c r="Z57" s="11">
        <f t="shared" si="75"/>
        <v>2.0854021847070505E-3</v>
      </c>
      <c r="AA57" s="11">
        <f t="shared" si="76"/>
        <v>1.7341040462427746E-3</v>
      </c>
      <c r="AB57" s="11">
        <f t="shared" si="77"/>
        <v>1.5490366928066609E-3</v>
      </c>
      <c r="AC57" s="11">
        <f t="shared" si="78"/>
        <v>2.1848091504947948E-3</v>
      </c>
      <c r="AD57" s="39">
        <f t="shared" si="102"/>
        <v>2.9702970297029703E-3</v>
      </c>
      <c r="AE57" s="40">
        <f t="shared" si="103"/>
        <v>1.7152658662092624E-3</v>
      </c>
      <c r="AF57" s="40">
        <f t="shared" si="104"/>
        <v>6.755235307363207E-4</v>
      </c>
      <c r="AG57" s="11">
        <f t="shared" si="79"/>
        <v>4.4228217602830609E-4</v>
      </c>
      <c r="AH57" s="11">
        <f t="shared" si="80"/>
        <v>8.5704490915323962E-4</v>
      </c>
      <c r="AI57" s="11">
        <f t="shared" si="81"/>
        <v>3.5977693829825508E-4</v>
      </c>
      <c r="AJ57" s="11">
        <f t="shared" si="82"/>
        <v>1.6166281755196305E-3</v>
      </c>
      <c r="AK57" s="39">
        <f t="shared" si="105"/>
        <v>4.636264014161679E-3</v>
      </c>
      <c r="AL57" s="40">
        <f t="shared" si="106"/>
        <v>5.8185875976406827E-3</v>
      </c>
      <c r="AM57" s="42">
        <f t="shared" si="107"/>
        <v>5.2534625093811835E-3</v>
      </c>
      <c r="AN57" s="42">
        <f t="shared" si="83"/>
        <v>1.4240787990268794E-3</v>
      </c>
      <c r="AO57" s="42">
        <f t="shared" si="84"/>
        <v>1.4185271987171581E-3</v>
      </c>
      <c r="AP57" s="13">
        <f t="shared" si="85"/>
        <v>1.1329305135951663E-3</v>
      </c>
      <c r="AQ57" s="13">
        <f t="shared" si="86"/>
        <v>1.9816695566014365E-3</v>
      </c>
      <c r="AR57" s="47"/>
      <c r="AS57" s="2"/>
      <c r="AT57" s="2"/>
      <c r="AU57" s="2"/>
      <c r="AV57" s="2"/>
      <c r="AW57" s="139"/>
      <c r="AX57" s="139"/>
      <c r="AY57" s="139"/>
      <c r="AZ57" s="139"/>
      <c r="BA57" s="139"/>
      <c r="BB57" s="139"/>
      <c r="BC57" s="139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</row>
    <row r="58" spans="1:84" x14ac:dyDescent="0.25">
      <c r="A58" s="4" t="s">
        <v>25</v>
      </c>
      <c r="B58" s="5">
        <f t="shared" si="113"/>
        <v>2</v>
      </c>
      <c r="C58" s="6">
        <f t="shared" si="114"/>
        <v>5</v>
      </c>
      <c r="D58" s="6">
        <f t="shared" si="112"/>
        <v>5</v>
      </c>
      <c r="E58" s="6">
        <f t="shared" si="94"/>
        <v>2</v>
      </c>
      <c r="F58" s="6">
        <f t="shared" si="95"/>
        <v>3</v>
      </c>
      <c r="G58" s="6">
        <f t="shared" si="96"/>
        <v>9</v>
      </c>
      <c r="H58" s="6">
        <f t="shared" si="97"/>
        <v>3</v>
      </c>
      <c r="I58" s="5">
        <v>0</v>
      </c>
      <c r="J58" s="6">
        <v>1</v>
      </c>
      <c r="K58" s="6">
        <v>0</v>
      </c>
      <c r="L58" s="6">
        <v>0</v>
      </c>
      <c r="M58" s="6">
        <v>0</v>
      </c>
      <c r="N58" s="9">
        <v>3</v>
      </c>
      <c r="O58" s="7">
        <v>1</v>
      </c>
      <c r="P58" s="8">
        <v>2</v>
      </c>
      <c r="Q58" s="6">
        <v>6</v>
      </c>
      <c r="R58" s="6">
        <v>5</v>
      </c>
      <c r="S58" s="6">
        <v>2</v>
      </c>
      <c r="T58" s="6">
        <v>3</v>
      </c>
      <c r="U58" s="6">
        <v>12</v>
      </c>
      <c r="V58" s="7">
        <v>4</v>
      </c>
      <c r="W58" s="10">
        <f t="shared" si="99"/>
        <v>2.0319008432388499E-4</v>
      </c>
      <c r="X58" s="11">
        <f t="shared" si="100"/>
        <v>4.895241824946152E-4</v>
      </c>
      <c r="Y58" s="11">
        <f t="shared" si="101"/>
        <v>4.8942834768989823E-4</v>
      </c>
      <c r="Z58" s="11">
        <f t="shared" si="75"/>
        <v>1.9860973187686197E-4</v>
      </c>
      <c r="AA58" s="11">
        <f t="shared" si="76"/>
        <v>2.8901734104046245E-4</v>
      </c>
      <c r="AB58" s="11">
        <f t="shared" si="77"/>
        <v>8.7133313970374669E-4</v>
      </c>
      <c r="AC58" s="11">
        <f t="shared" si="78"/>
        <v>3.8555455596966969E-4</v>
      </c>
      <c r="AD58" s="10">
        <f t="shared" si="102"/>
        <v>0</v>
      </c>
      <c r="AE58" s="11">
        <f t="shared" si="103"/>
        <v>4.288164665523156E-4</v>
      </c>
      <c r="AF58" s="11">
        <f t="shared" si="104"/>
        <v>0</v>
      </c>
      <c r="AG58" s="11">
        <f t="shared" si="79"/>
        <v>0</v>
      </c>
      <c r="AH58" s="11">
        <f t="shared" si="80"/>
        <v>0</v>
      </c>
      <c r="AI58" s="11">
        <f t="shared" si="81"/>
        <v>5.3966540744738263E-4</v>
      </c>
      <c r="AJ58" s="11">
        <f t="shared" si="82"/>
        <v>2.3094688221709007E-4</v>
      </c>
      <c r="AK58" s="10">
        <f t="shared" si="105"/>
        <v>1.6859141869678834E-4</v>
      </c>
      <c r="AL58" s="11">
        <f t="shared" si="106"/>
        <v>4.7824007651841227E-4</v>
      </c>
      <c r="AM58" s="13">
        <f t="shared" si="107"/>
        <v>3.4113392918059632E-4</v>
      </c>
      <c r="AN58" s="42">
        <f t="shared" si="83"/>
        <v>1.1867323325223996E-4</v>
      </c>
      <c r="AO58" s="42">
        <f t="shared" si="84"/>
        <v>1.8502528678919454E-4</v>
      </c>
      <c r="AP58" s="13">
        <f t="shared" si="85"/>
        <v>7.5528700906344411E-4</v>
      </c>
      <c r="AQ58" s="13">
        <f t="shared" si="86"/>
        <v>3.3027825943357281E-4</v>
      </c>
      <c r="AR58" s="47"/>
      <c r="AS58" s="2"/>
      <c r="AT58" s="2"/>
      <c r="AU58" s="2"/>
      <c r="AV58" s="2"/>
      <c r="AW58" s="139"/>
      <c r="AX58" s="139"/>
      <c r="AY58" s="139"/>
      <c r="AZ58" s="139"/>
      <c r="BA58" s="139"/>
      <c r="BB58" s="139"/>
      <c r="BC58" s="139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</row>
    <row r="59" spans="1:84" ht="15.75" thickBot="1" x14ac:dyDescent="0.3">
      <c r="A59" s="4" t="s">
        <v>26</v>
      </c>
      <c r="B59" s="5">
        <f t="shared" si="113"/>
        <v>10</v>
      </c>
      <c r="C59" s="6">
        <f t="shared" si="114"/>
        <v>5</v>
      </c>
      <c r="D59" s="6">
        <f t="shared" si="112"/>
        <v>8</v>
      </c>
      <c r="E59" s="6">
        <f t="shared" si="94"/>
        <v>10</v>
      </c>
      <c r="F59" s="6">
        <f t="shared" si="95"/>
        <v>7</v>
      </c>
      <c r="G59" s="6">
        <f t="shared" si="96"/>
        <v>2</v>
      </c>
      <c r="H59" s="6">
        <f t="shared" si="97"/>
        <v>1</v>
      </c>
      <c r="I59" s="5">
        <v>0</v>
      </c>
      <c r="J59" s="6">
        <v>0</v>
      </c>
      <c r="K59" s="6">
        <v>0</v>
      </c>
      <c r="L59" s="6">
        <v>0</v>
      </c>
      <c r="M59" s="6">
        <v>2</v>
      </c>
      <c r="N59" s="9">
        <v>2</v>
      </c>
      <c r="O59" s="7">
        <v>0</v>
      </c>
      <c r="P59" s="8">
        <v>10</v>
      </c>
      <c r="Q59" s="6">
        <v>5</v>
      </c>
      <c r="R59" s="6">
        <v>8</v>
      </c>
      <c r="S59" s="6">
        <v>10</v>
      </c>
      <c r="T59" s="6">
        <v>9</v>
      </c>
      <c r="U59" s="6">
        <v>4</v>
      </c>
      <c r="V59" s="7">
        <v>1</v>
      </c>
      <c r="W59" s="10">
        <f t="shared" si="99"/>
        <v>1.015950421619425E-3</v>
      </c>
      <c r="X59" s="11">
        <f t="shared" si="100"/>
        <v>4.895241824946152E-4</v>
      </c>
      <c r="Y59" s="11">
        <f t="shared" si="101"/>
        <v>7.8308535630383712E-4</v>
      </c>
      <c r="Z59" s="11">
        <f t="shared" si="75"/>
        <v>9.930486593843098E-4</v>
      </c>
      <c r="AA59" s="11">
        <f t="shared" si="76"/>
        <v>6.7437379576107902E-4</v>
      </c>
      <c r="AB59" s="11">
        <f t="shared" si="77"/>
        <v>1.9362958660083262E-4</v>
      </c>
      <c r="AC59" s="11">
        <f t="shared" si="78"/>
        <v>1.2851818532322323E-4</v>
      </c>
      <c r="AD59" s="10">
        <f t="shared" si="102"/>
        <v>0</v>
      </c>
      <c r="AE59" s="11">
        <f t="shared" si="103"/>
        <v>0</v>
      </c>
      <c r="AF59" s="11">
        <f t="shared" si="104"/>
        <v>0</v>
      </c>
      <c r="AG59" s="11">
        <f t="shared" si="79"/>
        <v>0</v>
      </c>
      <c r="AH59" s="11">
        <f t="shared" si="80"/>
        <v>3.4281796366129587E-4</v>
      </c>
      <c r="AI59" s="11">
        <f t="shared" si="81"/>
        <v>3.5977693829825508E-4</v>
      </c>
      <c r="AJ59" s="11">
        <f t="shared" si="82"/>
        <v>0</v>
      </c>
      <c r="AK59" s="10">
        <f t="shared" si="105"/>
        <v>8.429570934839417E-4</v>
      </c>
      <c r="AL59" s="11">
        <f t="shared" si="106"/>
        <v>3.9853339709867687E-4</v>
      </c>
      <c r="AM59" s="13">
        <f t="shared" si="107"/>
        <v>5.4581428668895409E-4</v>
      </c>
      <c r="AN59" s="42">
        <f t="shared" si="83"/>
        <v>5.9336616626119981E-4</v>
      </c>
      <c r="AO59" s="42">
        <f t="shared" si="84"/>
        <v>5.5507586036758353E-4</v>
      </c>
      <c r="AP59" s="13">
        <f t="shared" si="85"/>
        <v>2.5176233635448137E-4</v>
      </c>
      <c r="AQ59" s="13">
        <f t="shared" si="86"/>
        <v>8.2569564858393202E-5</v>
      </c>
      <c r="AR59" s="47"/>
      <c r="AS59" s="2"/>
      <c r="AT59" s="2"/>
      <c r="AU59" s="2"/>
      <c r="AV59" s="2"/>
      <c r="AW59" s="139"/>
      <c r="AX59" s="139"/>
      <c r="AY59" s="139"/>
      <c r="AZ59" s="139"/>
      <c r="BA59" s="139"/>
      <c r="BB59" s="139"/>
      <c r="BC59" s="139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</row>
    <row r="60" spans="1:84" ht="16.5" thickTop="1" thickBot="1" x14ac:dyDescent="0.3">
      <c r="A60" s="24" t="s">
        <v>64</v>
      </c>
      <c r="B60" s="25">
        <f>P60-I60</f>
        <v>12</v>
      </c>
      <c r="C60" s="26">
        <f t="shared" si="114"/>
        <v>10</v>
      </c>
      <c r="D60" s="26">
        <f t="shared" si="112"/>
        <v>13</v>
      </c>
      <c r="E60" s="26">
        <f t="shared" si="94"/>
        <v>12</v>
      </c>
      <c r="F60" s="26">
        <f t="shared" si="95"/>
        <v>10</v>
      </c>
      <c r="G60" s="26">
        <f t="shared" si="96"/>
        <v>11</v>
      </c>
      <c r="H60" s="26">
        <f t="shared" si="97"/>
        <v>4</v>
      </c>
      <c r="I60" s="25">
        <f>SUM(I58:I59)</f>
        <v>0</v>
      </c>
      <c r="J60" s="26">
        <f t="shared" ref="J60:V60" si="115">SUM(J58:J59)</f>
        <v>1</v>
      </c>
      <c r="K60" s="26">
        <f t="shared" si="115"/>
        <v>0</v>
      </c>
      <c r="L60" s="26">
        <f t="shared" si="115"/>
        <v>0</v>
      </c>
      <c r="M60" s="26">
        <f t="shared" si="115"/>
        <v>2</v>
      </c>
      <c r="N60" s="146">
        <f t="shared" si="115"/>
        <v>5</v>
      </c>
      <c r="O60" s="27">
        <f t="shared" si="115"/>
        <v>1</v>
      </c>
      <c r="P60" s="28">
        <f t="shared" si="115"/>
        <v>12</v>
      </c>
      <c r="Q60" s="26">
        <f t="shared" si="115"/>
        <v>11</v>
      </c>
      <c r="R60" s="26">
        <f t="shared" si="115"/>
        <v>13</v>
      </c>
      <c r="S60" s="26">
        <f t="shared" si="115"/>
        <v>12</v>
      </c>
      <c r="T60" s="26">
        <f t="shared" si="115"/>
        <v>12</v>
      </c>
      <c r="U60" s="26">
        <f t="shared" si="115"/>
        <v>16</v>
      </c>
      <c r="V60" s="26">
        <f t="shared" si="115"/>
        <v>5</v>
      </c>
      <c r="W60" s="29">
        <f t="shared" si="99"/>
        <v>1.2191405059433099E-3</v>
      </c>
      <c r="X60" s="30">
        <f t="shared" si="100"/>
        <v>9.790483649892304E-4</v>
      </c>
      <c r="Y60" s="30">
        <f t="shared" si="101"/>
        <v>1.2725137039937353E-3</v>
      </c>
      <c r="Z60" s="30">
        <f t="shared" si="75"/>
        <v>1.1916583912611719E-3</v>
      </c>
      <c r="AA60" s="30">
        <f t="shared" si="76"/>
        <v>9.6339113680154141E-4</v>
      </c>
      <c r="AB60" s="30">
        <f t="shared" si="77"/>
        <v>1.0649627263045794E-3</v>
      </c>
      <c r="AC60" s="30">
        <f t="shared" si="78"/>
        <v>5.1407274129289292E-4</v>
      </c>
      <c r="AD60" s="29">
        <f t="shared" si="102"/>
        <v>0</v>
      </c>
      <c r="AE60" s="30">
        <f t="shared" si="103"/>
        <v>4.288164665523156E-4</v>
      </c>
      <c r="AF60" s="30">
        <f t="shared" si="104"/>
        <v>0</v>
      </c>
      <c r="AG60" s="30">
        <f t="shared" si="79"/>
        <v>0</v>
      </c>
      <c r="AH60" s="30">
        <f t="shared" si="80"/>
        <v>3.4281796366129587E-4</v>
      </c>
      <c r="AI60" s="30">
        <f t="shared" si="81"/>
        <v>8.9944234574563771E-4</v>
      </c>
      <c r="AJ60" s="30">
        <f t="shared" si="82"/>
        <v>2.3094688221709007E-4</v>
      </c>
      <c r="AK60" s="29">
        <f t="shared" si="105"/>
        <v>1.01154851218073E-3</v>
      </c>
      <c r="AL60" s="30">
        <f t="shared" si="106"/>
        <v>8.7677347361708909E-4</v>
      </c>
      <c r="AM60" s="31">
        <f t="shared" si="107"/>
        <v>8.8694821586955035E-4</v>
      </c>
      <c r="AN60" s="31">
        <f t="shared" si="83"/>
        <v>7.1203939951343972E-4</v>
      </c>
      <c r="AO60" s="31">
        <f t="shared" si="84"/>
        <v>7.4010114715677814E-4</v>
      </c>
      <c r="AP60" s="31">
        <f t="shared" si="85"/>
        <v>1.0070493454179255E-3</v>
      </c>
      <c r="AQ60" s="31">
        <f t="shared" si="86"/>
        <v>4.12847824291966E-4</v>
      </c>
      <c r="AR60" s="47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</row>
    <row r="61" spans="1:84" ht="15.75" thickTop="1" x14ac:dyDescent="0.25">
      <c r="A61" s="47" t="s">
        <v>65</v>
      </c>
      <c r="B61" s="51"/>
      <c r="C61" s="52"/>
      <c r="D61" s="6">
        <f t="shared" ref="D61:D66" si="116">R61-K61</f>
        <v>12</v>
      </c>
      <c r="E61" s="6">
        <f t="shared" si="94"/>
        <v>18</v>
      </c>
      <c r="F61" s="6">
        <f t="shared" si="95"/>
        <v>14</v>
      </c>
      <c r="G61" s="6">
        <f t="shared" si="96"/>
        <v>23</v>
      </c>
      <c r="H61" s="6">
        <f t="shared" si="97"/>
        <v>8</v>
      </c>
      <c r="I61" s="51"/>
      <c r="J61" s="52"/>
      <c r="K61" s="52">
        <v>0</v>
      </c>
      <c r="L61" s="52">
        <v>0</v>
      </c>
      <c r="M61" s="52">
        <v>0</v>
      </c>
      <c r="N61" s="55">
        <v>0</v>
      </c>
      <c r="O61" s="53">
        <v>0</v>
      </c>
      <c r="P61" s="54"/>
      <c r="Q61" s="52"/>
      <c r="R61" s="52">
        <v>12</v>
      </c>
      <c r="S61" s="52">
        <v>18</v>
      </c>
      <c r="T61" s="52">
        <v>14</v>
      </c>
      <c r="U61" s="52">
        <v>23</v>
      </c>
      <c r="V61" s="53">
        <v>8</v>
      </c>
      <c r="W61" s="56"/>
      <c r="X61" s="46"/>
      <c r="Y61" s="46"/>
      <c r="Z61" s="11">
        <f t="shared" si="75"/>
        <v>1.7874875868917578E-3</v>
      </c>
      <c r="AA61" s="11">
        <f t="shared" si="76"/>
        <v>1.348747591522158E-3</v>
      </c>
      <c r="AB61" s="11">
        <f t="shared" si="77"/>
        <v>2.2267402459095749E-3</v>
      </c>
      <c r="AC61" s="11">
        <f t="shared" si="78"/>
        <v>1.0281454825857858E-3</v>
      </c>
      <c r="AD61" s="56"/>
      <c r="AE61" s="46"/>
      <c r="AF61" s="46"/>
      <c r="AG61" s="11">
        <f t="shared" si="79"/>
        <v>0</v>
      </c>
      <c r="AH61" s="11">
        <f t="shared" si="80"/>
        <v>0</v>
      </c>
      <c r="AI61" s="11">
        <f t="shared" si="81"/>
        <v>0</v>
      </c>
      <c r="AJ61" s="11">
        <f t="shared" si="82"/>
        <v>0</v>
      </c>
      <c r="AK61" s="56"/>
      <c r="AL61" s="46"/>
      <c r="AM61" s="57"/>
      <c r="AN61" s="42">
        <f t="shared" si="83"/>
        <v>1.0680590992701597E-3</v>
      </c>
      <c r="AO61" s="42">
        <f t="shared" si="84"/>
        <v>8.6345133834957448E-4</v>
      </c>
      <c r="AP61" s="13">
        <f t="shared" si="85"/>
        <v>1.4476334340382678E-3</v>
      </c>
      <c r="AQ61" s="13">
        <f t="shared" si="86"/>
        <v>6.6055651886714562E-4</v>
      </c>
      <c r="AR61" s="47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</row>
    <row r="62" spans="1:84" x14ac:dyDescent="0.25">
      <c r="A62" s="4" t="s">
        <v>66</v>
      </c>
      <c r="B62" s="5"/>
      <c r="C62" s="6"/>
      <c r="D62" s="6">
        <f t="shared" ref="D62" si="117">R62-K62</f>
        <v>31</v>
      </c>
      <c r="E62" s="6">
        <f t="shared" ref="E62" si="118">S62-L62</f>
        <v>22</v>
      </c>
      <c r="F62" s="6">
        <f t="shared" ref="F62" si="119">T62-M62</f>
        <v>14</v>
      </c>
      <c r="G62" s="6">
        <f t="shared" ref="G62:H62" si="120">U62-N62</f>
        <v>27</v>
      </c>
      <c r="H62" s="6">
        <f t="shared" si="120"/>
        <v>15</v>
      </c>
      <c r="I62" s="5"/>
      <c r="J62" s="6"/>
      <c r="K62" s="6">
        <v>0</v>
      </c>
      <c r="L62" s="6">
        <v>0</v>
      </c>
      <c r="M62" s="6">
        <v>0</v>
      </c>
      <c r="N62" s="9">
        <v>0</v>
      </c>
      <c r="O62" s="7">
        <v>0</v>
      </c>
      <c r="P62" s="8"/>
      <c r="Q62" s="6"/>
      <c r="R62" s="6">
        <v>31</v>
      </c>
      <c r="S62" s="6">
        <v>22</v>
      </c>
      <c r="T62" s="6">
        <v>14</v>
      </c>
      <c r="U62" s="6">
        <v>27</v>
      </c>
      <c r="V62" s="7">
        <v>15</v>
      </c>
      <c r="W62" s="10"/>
      <c r="X62" s="11"/>
      <c r="Y62" s="11"/>
      <c r="Z62" s="11">
        <f t="shared" si="75"/>
        <v>2.1847070506454814E-3</v>
      </c>
      <c r="AA62" s="11">
        <f t="shared" si="76"/>
        <v>1.348747591522158E-3</v>
      </c>
      <c r="AB62" s="11">
        <f t="shared" si="77"/>
        <v>2.6139994191112402E-3</v>
      </c>
      <c r="AC62" s="11">
        <f t="shared" si="78"/>
        <v>1.9277727798483486E-3</v>
      </c>
      <c r="AD62" s="10"/>
      <c r="AE62" s="11"/>
      <c r="AF62" s="11"/>
      <c r="AG62" s="11">
        <f t="shared" si="79"/>
        <v>0</v>
      </c>
      <c r="AH62" s="11">
        <f t="shared" si="80"/>
        <v>0</v>
      </c>
      <c r="AI62" s="11">
        <f t="shared" si="81"/>
        <v>0</v>
      </c>
      <c r="AJ62" s="11">
        <f t="shared" si="82"/>
        <v>0</v>
      </c>
      <c r="AK62" s="10"/>
      <c r="AL62" s="11"/>
      <c r="AM62" s="13"/>
      <c r="AN62" s="42">
        <f t="shared" si="83"/>
        <v>1.3054055657746395E-3</v>
      </c>
      <c r="AO62" s="42">
        <f t="shared" si="84"/>
        <v>8.6345133834957448E-4</v>
      </c>
      <c r="AP62" s="13">
        <f t="shared" si="85"/>
        <v>1.6993957703927492E-3</v>
      </c>
      <c r="AQ62" s="13">
        <f t="shared" si="86"/>
        <v>1.2385434728758979E-3</v>
      </c>
      <c r="AR62" s="47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</row>
    <row r="63" spans="1:84" x14ac:dyDescent="0.25">
      <c r="A63" s="4" t="s">
        <v>67</v>
      </c>
      <c r="B63" s="5"/>
      <c r="C63" s="6"/>
      <c r="D63" s="6">
        <f t="shared" si="116"/>
        <v>6</v>
      </c>
      <c r="E63" s="6">
        <f t="shared" ref="E63:H65" si="121">S63-L63</f>
        <v>1</v>
      </c>
      <c r="F63" s="6">
        <f t="shared" si="121"/>
        <v>1</v>
      </c>
      <c r="G63" s="6">
        <f t="shared" si="121"/>
        <v>0</v>
      </c>
      <c r="H63" s="6">
        <f t="shared" si="121"/>
        <v>0</v>
      </c>
      <c r="I63" s="5"/>
      <c r="J63" s="6"/>
      <c r="K63" s="6">
        <v>4</v>
      </c>
      <c r="L63" s="6">
        <v>10</v>
      </c>
      <c r="M63" s="6">
        <v>15</v>
      </c>
      <c r="N63" s="9">
        <v>9</v>
      </c>
      <c r="O63" s="7">
        <v>22</v>
      </c>
      <c r="P63" s="8"/>
      <c r="Q63" s="6"/>
      <c r="R63" s="6">
        <v>10</v>
      </c>
      <c r="S63" s="6">
        <v>11</v>
      </c>
      <c r="T63" s="6">
        <v>16</v>
      </c>
      <c r="U63" s="6">
        <v>9</v>
      </c>
      <c r="V63" s="7">
        <v>22</v>
      </c>
      <c r="W63" s="10">
        <f>(B63/$B$93)</f>
        <v>0</v>
      </c>
      <c r="X63" s="11">
        <f>(C63/$C$93)</f>
        <v>0</v>
      </c>
      <c r="Y63" s="11">
        <f>(D63/$D$93)</f>
        <v>5.8731401722787789E-4</v>
      </c>
      <c r="Z63" s="11">
        <f t="shared" si="75"/>
        <v>9.9304865938430983E-5</v>
      </c>
      <c r="AA63" s="11">
        <f t="shared" si="76"/>
        <v>9.6339113680154144E-5</v>
      </c>
      <c r="AB63" s="11">
        <f t="shared" si="77"/>
        <v>0</v>
      </c>
      <c r="AC63" s="11">
        <f t="shared" si="78"/>
        <v>0</v>
      </c>
      <c r="AD63" s="10">
        <f>(I63/$I$93)</f>
        <v>0</v>
      </c>
      <c r="AE63" s="11">
        <f>(J63/$J$93)</f>
        <v>0</v>
      </c>
      <c r="AF63" s="11">
        <f>(K63/$K$93)</f>
        <v>9.0069804098176086E-4</v>
      </c>
      <c r="AG63" s="11">
        <f t="shared" si="79"/>
        <v>1.4742739200943535E-3</v>
      </c>
      <c r="AH63" s="11">
        <f t="shared" si="80"/>
        <v>2.5711347274597189E-3</v>
      </c>
      <c r="AI63" s="11">
        <f t="shared" si="81"/>
        <v>1.6189962223421479E-3</v>
      </c>
      <c r="AJ63" s="11">
        <f t="shared" si="82"/>
        <v>5.0808314087759819E-3</v>
      </c>
      <c r="AK63" s="10">
        <f>(P63/$P$93)</f>
        <v>0</v>
      </c>
      <c r="AL63" s="11">
        <f>(Q63/$Q$93)</f>
        <v>0</v>
      </c>
      <c r="AM63" s="13">
        <f>(R63/$R$93)</f>
        <v>6.8226785836119264E-4</v>
      </c>
      <c r="AN63" s="42">
        <f t="shared" si="83"/>
        <v>6.5270278288731976E-4</v>
      </c>
      <c r="AO63" s="42">
        <f t="shared" si="84"/>
        <v>9.8680152954237071E-4</v>
      </c>
      <c r="AP63" s="13">
        <f t="shared" si="85"/>
        <v>5.6646525679758314E-4</v>
      </c>
      <c r="AQ63" s="13">
        <f t="shared" si="86"/>
        <v>1.8165304268846503E-3</v>
      </c>
      <c r="AR63" s="47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</row>
    <row r="64" spans="1:84" ht="15.75" thickBot="1" x14ac:dyDescent="0.3">
      <c r="A64" s="4" t="s">
        <v>68</v>
      </c>
      <c r="B64" s="5"/>
      <c r="C64" s="6"/>
      <c r="D64" s="6">
        <f t="shared" si="116"/>
        <v>4</v>
      </c>
      <c r="E64" s="6">
        <f t="shared" si="121"/>
        <v>5</v>
      </c>
      <c r="F64" s="6">
        <f t="shared" si="121"/>
        <v>3</v>
      </c>
      <c r="G64" s="6">
        <f t="shared" si="121"/>
        <v>2</v>
      </c>
      <c r="H64" s="6">
        <f t="shared" si="121"/>
        <v>5</v>
      </c>
      <c r="I64" s="5"/>
      <c r="J64" s="6"/>
      <c r="K64" s="6">
        <v>14</v>
      </c>
      <c r="L64" s="6">
        <v>32</v>
      </c>
      <c r="M64" s="6">
        <v>23</v>
      </c>
      <c r="N64" s="9">
        <v>15</v>
      </c>
      <c r="O64" s="7">
        <v>43</v>
      </c>
      <c r="P64" s="8"/>
      <c r="Q64" s="6"/>
      <c r="R64" s="6">
        <v>18</v>
      </c>
      <c r="S64" s="6">
        <v>37</v>
      </c>
      <c r="T64" s="6">
        <v>26</v>
      </c>
      <c r="U64" s="6">
        <v>17</v>
      </c>
      <c r="V64" s="7">
        <v>48</v>
      </c>
      <c r="W64" s="10">
        <f>(B64/$B$93)</f>
        <v>0</v>
      </c>
      <c r="X64" s="11">
        <f>(C64/$C$93)</f>
        <v>0</v>
      </c>
      <c r="Y64" s="11">
        <f>(D64/$D$93)</f>
        <v>3.9154267815191856E-4</v>
      </c>
      <c r="Z64" s="11">
        <f t="shared" si="75"/>
        <v>4.965243296921549E-4</v>
      </c>
      <c r="AA64" s="11">
        <f t="shared" si="76"/>
        <v>2.8901734104046245E-4</v>
      </c>
      <c r="AB64" s="11">
        <f t="shared" si="77"/>
        <v>1.9362958660083262E-4</v>
      </c>
      <c r="AC64" s="11">
        <f t="shared" si="78"/>
        <v>6.4259092661611615E-4</v>
      </c>
      <c r="AD64" s="10">
        <f>(I64/$I$93)</f>
        <v>0</v>
      </c>
      <c r="AE64" s="11">
        <f>(J64/$J$93)</f>
        <v>0</v>
      </c>
      <c r="AF64" s="11">
        <f>(K64/$K$93)</f>
        <v>3.1524431434361631E-3</v>
      </c>
      <c r="AG64" s="11">
        <f t="shared" si="79"/>
        <v>4.7176765443019313E-3</v>
      </c>
      <c r="AH64" s="11">
        <f t="shared" si="80"/>
        <v>3.9424065821049023E-3</v>
      </c>
      <c r="AI64" s="11">
        <f t="shared" si="81"/>
        <v>2.6983270372369131E-3</v>
      </c>
      <c r="AJ64" s="11">
        <f t="shared" si="82"/>
        <v>9.9307159353348735E-3</v>
      </c>
      <c r="AK64" s="10">
        <f>(P64/$P$93)</f>
        <v>0</v>
      </c>
      <c r="AL64" s="11">
        <f>(Q64/$Q$93)</f>
        <v>0</v>
      </c>
      <c r="AM64" s="13">
        <f>(R64/$R$93)</f>
        <v>1.2280821450501467E-3</v>
      </c>
      <c r="AN64" s="42">
        <f t="shared" si="83"/>
        <v>2.195454815166439E-3</v>
      </c>
      <c r="AO64" s="42">
        <f t="shared" si="84"/>
        <v>1.6035524855063526E-3</v>
      </c>
      <c r="AP64" s="13">
        <f t="shared" si="85"/>
        <v>1.0699899295065459E-3</v>
      </c>
      <c r="AQ64" s="13">
        <f t="shared" si="86"/>
        <v>3.963339113202873E-3</v>
      </c>
      <c r="AR64" s="47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</row>
    <row r="65" spans="1:84" ht="16.5" thickTop="1" thickBot="1" x14ac:dyDescent="0.3">
      <c r="A65" s="24" t="s">
        <v>69</v>
      </c>
      <c r="B65" s="25">
        <f>P65-I65</f>
        <v>0</v>
      </c>
      <c r="C65" s="26">
        <f t="shared" ref="C65" si="122">Q65-J65</f>
        <v>0</v>
      </c>
      <c r="D65" s="26">
        <f t="shared" si="116"/>
        <v>10</v>
      </c>
      <c r="E65" s="26">
        <f t="shared" si="121"/>
        <v>6</v>
      </c>
      <c r="F65" s="26">
        <f t="shared" si="121"/>
        <v>4</v>
      </c>
      <c r="G65" s="26">
        <f t="shared" si="121"/>
        <v>2</v>
      </c>
      <c r="H65" s="26">
        <f t="shared" si="121"/>
        <v>5</v>
      </c>
      <c r="I65" s="25">
        <f>SUM(I63:I64)</f>
        <v>0</v>
      </c>
      <c r="J65" s="26">
        <f t="shared" ref="J65:V65" si="123">SUM(J63:J64)</f>
        <v>0</v>
      </c>
      <c r="K65" s="26">
        <f t="shared" si="123"/>
        <v>18</v>
      </c>
      <c r="L65" s="26">
        <f t="shared" si="123"/>
        <v>42</v>
      </c>
      <c r="M65" s="26">
        <f t="shared" si="123"/>
        <v>38</v>
      </c>
      <c r="N65" s="146">
        <f t="shared" si="123"/>
        <v>24</v>
      </c>
      <c r="O65" s="27">
        <f t="shared" si="123"/>
        <v>65</v>
      </c>
      <c r="P65" s="28">
        <f t="shared" si="123"/>
        <v>0</v>
      </c>
      <c r="Q65" s="26">
        <f t="shared" si="123"/>
        <v>0</v>
      </c>
      <c r="R65" s="26">
        <f t="shared" si="123"/>
        <v>28</v>
      </c>
      <c r="S65" s="26">
        <f t="shared" si="123"/>
        <v>48</v>
      </c>
      <c r="T65" s="26">
        <f t="shared" si="123"/>
        <v>42</v>
      </c>
      <c r="U65" s="26">
        <f t="shared" si="123"/>
        <v>26</v>
      </c>
      <c r="V65" s="26">
        <f t="shared" si="123"/>
        <v>70</v>
      </c>
      <c r="W65" s="29">
        <f>(B65/$B$93)</f>
        <v>0</v>
      </c>
      <c r="X65" s="30">
        <f>(C65/$C$93)</f>
        <v>0</v>
      </c>
      <c r="Y65" s="30">
        <f>(D65/$D$93)</f>
        <v>9.7885669537979645E-4</v>
      </c>
      <c r="Z65" s="30">
        <f t="shared" si="75"/>
        <v>5.9582919563058593E-4</v>
      </c>
      <c r="AA65" s="30">
        <f t="shared" si="76"/>
        <v>3.8535645472061658E-4</v>
      </c>
      <c r="AB65" s="30">
        <f t="shared" si="77"/>
        <v>1.9362958660083262E-4</v>
      </c>
      <c r="AC65" s="30">
        <f t="shared" si="78"/>
        <v>6.4259092661611615E-4</v>
      </c>
      <c r="AD65" s="29">
        <f>(I65/$I$93)</f>
        <v>0</v>
      </c>
      <c r="AE65" s="30">
        <f>(J65/$J$93)</f>
        <v>0</v>
      </c>
      <c r="AF65" s="30">
        <f>(K65/$K$93)</f>
        <v>4.0531411844179242E-3</v>
      </c>
      <c r="AG65" s="30">
        <f t="shared" si="79"/>
        <v>6.1919504643962852E-3</v>
      </c>
      <c r="AH65" s="30">
        <f t="shared" si="80"/>
        <v>6.5135413095646208E-3</v>
      </c>
      <c r="AI65" s="30">
        <f t="shared" si="81"/>
        <v>4.317323259579061E-3</v>
      </c>
      <c r="AJ65" s="30">
        <f t="shared" si="82"/>
        <v>1.5011547344110854E-2</v>
      </c>
      <c r="AK65" s="29">
        <f>(P65/$P$93)</f>
        <v>0</v>
      </c>
      <c r="AL65" s="30">
        <f>(Q65/$Q$93)</f>
        <v>0</v>
      </c>
      <c r="AM65" s="31">
        <f>(R65/$R$93)</f>
        <v>1.9103500034113392E-3</v>
      </c>
      <c r="AN65" s="31">
        <f t="shared" si="83"/>
        <v>2.8481575980537589E-3</v>
      </c>
      <c r="AO65" s="31">
        <f t="shared" si="84"/>
        <v>2.5903540150487231E-3</v>
      </c>
      <c r="AP65" s="31">
        <f t="shared" si="85"/>
        <v>1.636455186304129E-3</v>
      </c>
      <c r="AQ65" s="31">
        <f t="shared" si="86"/>
        <v>5.7798695400875242E-3</v>
      </c>
      <c r="AR65" s="47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</row>
    <row r="66" spans="1:84" ht="15.75" thickTop="1" x14ac:dyDescent="0.25">
      <c r="A66" s="47" t="s">
        <v>70</v>
      </c>
      <c r="B66" s="51"/>
      <c r="C66" s="52"/>
      <c r="D66" s="6">
        <f t="shared" si="116"/>
        <v>12</v>
      </c>
      <c r="E66" s="6">
        <f t="shared" ref="E66" si="124">S66-L66</f>
        <v>23</v>
      </c>
      <c r="F66" s="6">
        <f t="shared" ref="F66" si="125">T66-M66</f>
        <v>8</v>
      </c>
      <c r="G66" s="6">
        <f t="shared" ref="G66:H66" si="126">U66-N66</f>
        <v>11</v>
      </c>
      <c r="H66" s="6">
        <f t="shared" si="126"/>
        <v>34</v>
      </c>
      <c r="I66" s="51"/>
      <c r="J66" s="52"/>
      <c r="K66" s="52">
        <v>2</v>
      </c>
      <c r="L66" s="52">
        <v>0</v>
      </c>
      <c r="M66" s="52">
        <v>2</v>
      </c>
      <c r="N66" s="55">
        <v>0</v>
      </c>
      <c r="O66" s="53">
        <v>0</v>
      </c>
      <c r="P66" s="54"/>
      <c r="Q66" s="52"/>
      <c r="R66" s="52">
        <v>14</v>
      </c>
      <c r="S66" s="52">
        <v>23</v>
      </c>
      <c r="T66" s="52">
        <v>10</v>
      </c>
      <c r="U66" s="52">
        <v>11</v>
      </c>
      <c r="V66" s="53">
        <v>34</v>
      </c>
      <c r="W66" s="56"/>
      <c r="X66" s="46"/>
      <c r="Y66" s="46"/>
      <c r="Z66" s="11">
        <f t="shared" si="75"/>
        <v>2.2840119165839128E-3</v>
      </c>
      <c r="AA66" s="11">
        <f t="shared" si="76"/>
        <v>7.7071290944123315E-4</v>
      </c>
      <c r="AB66" s="11">
        <f t="shared" si="77"/>
        <v>1.0649627263045794E-3</v>
      </c>
      <c r="AC66" s="11">
        <f t="shared" si="78"/>
        <v>4.3696183009895896E-3</v>
      </c>
      <c r="AD66" s="56"/>
      <c r="AE66" s="46"/>
      <c r="AF66" s="46"/>
      <c r="AG66" s="11">
        <f t="shared" si="79"/>
        <v>0</v>
      </c>
      <c r="AH66" s="11">
        <f t="shared" si="80"/>
        <v>3.4281796366129587E-4</v>
      </c>
      <c r="AI66" s="11">
        <f t="shared" si="81"/>
        <v>0</v>
      </c>
      <c r="AJ66" s="11">
        <f t="shared" si="82"/>
        <v>0</v>
      </c>
      <c r="AK66" s="56"/>
      <c r="AL66" s="46"/>
      <c r="AM66" s="57"/>
      <c r="AN66" s="42">
        <f t="shared" si="83"/>
        <v>1.3647421824007596E-3</v>
      </c>
      <c r="AO66" s="42">
        <f t="shared" si="84"/>
        <v>6.167509559639817E-4</v>
      </c>
      <c r="AP66" s="13">
        <f t="shared" si="85"/>
        <v>6.9234642497482382E-4</v>
      </c>
      <c r="AQ66" s="13">
        <f t="shared" si="86"/>
        <v>2.8073652051853687E-3</v>
      </c>
      <c r="AR66" s="47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</row>
    <row r="67" spans="1:84" x14ac:dyDescent="0.25">
      <c r="A67" s="4" t="s">
        <v>71</v>
      </c>
      <c r="B67" s="5"/>
      <c r="C67" s="6"/>
      <c r="D67" s="6">
        <f t="shared" ref="D67" si="127">R67-K67</f>
        <v>69</v>
      </c>
      <c r="E67" s="6">
        <f t="shared" ref="E67:H69" si="128">S67-L67</f>
        <v>25</v>
      </c>
      <c r="F67" s="6">
        <f t="shared" si="128"/>
        <v>16</v>
      </c>
      <c r="G67" s="6">
        <f t="shared" si="128"/>
        <v>23</v>
      </c>
      <c r="H67" s="6">
        <f t="shared" si="128"/>
        <v>10</v>
      </c>
      <c r="I67" s="5"/>
      <c r="J67" s="6"/>
      <c r="K67" s="6">
        <v>21</v>
      </c>
      <c r="L67" s="6">
        <v>22</v>
      </c>
      <c r="M67" s="6">
        <v>56</v>
      </c>
      <c r="N67" s="9">
        <v>59</v>
      </c>
      <c r="O67" s="7">
        <v>77</v>
      </c>
      <c r="P67" s="8"/>
      <c r="Q67" s="6"/>
      <c r="R67" s="6">
        <v>90</v>
      </c>
      <c r="S67" s="6">
        <v>47</v>
      </c>
      <c r="T67" s="6">
        <v>72</v>
      </c>
      <c r="U67" s="6">
        <v>82</v>
      </c>
      <c r="V67" s="7">
        <v>87</v>
      </c>
      <c r="W67" s="10">
        <f>(B67/$B$93)</f>
        <v>0</v>
      </c>
      <c r="X67" s="11">
        <f>(C67/$C$93)</f>
        <v>0</v>
      </c>
      <c r="Y67" s="11">
        <f t="shared" ref="Y67:Y73" si="129">(D67/$D$93)</f>
        <v>6.7541111981205947E-3</v>
      </c>
      <c r="Z67" s="11">
        <f t="shared" si="75"/>
        <v>2.4826216484607746E-3</v>
      </c>
      <c r="AA67" s="11">
        <f t="shared" si="76"/>
        <v>1.5414258188824663E-3</v>
      </c>
      <c r="AB67" s="11">
        <f t="shared" si="77"/>
        <v>2.2267402459095749E-3</v>
      </c>
      <c r="AC67" s="11">
        <f t="shared" si="78"/>
        <v>1.2851818532322323E-3</v>
      </c>
      <c r="AD67" s="10">
        <f>(I67/$I$93)</f>
        <v>0</v>
      </c>
      <c r="AE67" s="11">
        <f>(J67/$J$93)</f>
        <v>0</v>
      </c>
      <c r="AF67" s="11">
        <f t="shared" ref="AF67:AF73" si="130">(K67/$K$93)</f>
        <v>4.7286647151542445E-3</v>
      </c>
      <c r="AG67" s="11">
        <f t="shared" si="79"/>
        <v>3.2434026242075778E-3</v>
      </c>
      <c r="AH67" s="11">
        <f t="shared" si="80"/>
        <v>9.598902982516283E-3</v>
      </c>
      <c r="AI67" s="11">
        <f t="shared" si="81"/>
        <v>1.0613419679798525E-2</v>
      </c>
      <c r="AJ67" s="11">
        <f t="shared" si="82"/>
        <v>1.7782909930715934E-2</v>
      </c>
      <c r="AK67" s="10">
        <f>(P67/$P$93)</f>
        <v>0</v>
      </c>
      <c r="AL67" s="11">
        <f>(Q67/$Q$93)</f>
        <v>0</v>
      </c>
      <c r="AM67" s="13">
        <f t="shared" ref="AM67:AM73" si="131">(R67/$R$93)</f>
        <v>6.1404107252507334E-3</v>
      </c>
      <c r="AN67" s="42">
        <f t="shared" si="83"/>
        <v>2.7888209814276388E-3</v>
      </c>
      <c r="AO67" s="42">
        <f t="shared" si="84"/>
        <v>4.4406068829406682E-3</v>
      </c>
      <c r="AP67" s="13">
        <f t="shared" si="85"/>
        <v>5.1611278952668682E-3</v>
      </c>
      <c r="AQ67" s="13">
        <f t="shared" si="86"/>
        <v>7.1835521426802081E-3</v>
      </c>
      <c r="AR67" s="47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</row>
    <row r="68" spans="1:84" x14ac:dyDescent="0.25">
      <c r="A68" s="4" t="s">
        <v>27</v>
      </c>
      <c r="B68" s="5">
        <f>P68-I68</f>
        <v>336</v>
      </c>
      <c r="C68" s="6">
        <f>Q68-J68</f>
        <v>368</v>
      </c>
      <c r="D68" s="6">
        <f>R68-K68</f>
        <v>331</v>
      </c>
      <c r="E68" s="6">
        <f t="shared" si="128"/>
        <v>408</v>
      </c>
      <c r="F68" s="6">
        <f t="shared" si="128"/>
        <v>366</v>
      </c>
      <c r="G68" s="6">
        <f t="shared" si="128"/>
        <v>320</v>
      </c>
      <c r="H68" s="6">
        <f t="shared" si="128"/>
        <v>310</v>
      </c>
      <c r="I68" s="5">
        <v>6</v>
      </c>
      <c r="J68" s="6">
        <v>10</v>
      </c>
      <c r="K68" s="6">
        <v>5</v>
      </c>
      <c r="L68" s="6">
        <v>6</v>
      </c>
      <c r="M68" s="6">
        <v>14</v>
      </c>
      <c r="N68" s="9">
        <v>15</v>
      </c>
      <c r="O68" s="7">
        <v>20</v>
      </c>
      <c r="P68" s="8">
        <v>342</v>
      </c>
      <c r="Q68" s="6">
        <v>378</v>
      </c>
      <c r="R68" s="6">
        <v>336</v>
      </c>
      <c r="S68" s="6">
        <v>414</v>
      </c>
      <c r="T68" s="6">
        <v>380</v>
      </c>
      <c r="U68" s="6">
        <v>335</v>
      </c>
      <c r="V68" s="7">
        <v>330</v>
      </c>
      <c r="W68" s="10">
        <f>(B68/$B$93)</f>
        <v>3.4135934166412682E-2</v>
      </c>
      <c r="X68" s="11">
        <f>(C68/$C$93)</f>
        <v>3.6028979831603684E-2</v>
      </c>
      <c r="Y68" s="11">
        <f t="shared" si="129"/>
        <v>3.2400156617071262E-2</v>
      </c>
      <c r="Z68" s="11">
        <f t="shared" si="75"/>
        <v>4.0516385302879841E-2</v>
      </c>
      <c r="AA68" s="11">
        <f t="shared" si="76"/>
        <v>3.5260115606936419E-2</v>
      </c>
      <c r="AB68" s="11">
        <f t="shared" si="77"/>
        <v>3.0980733856133216E-2</v>
      </c>
      <c r="AC68" s="11">
        <f t="shared" si="78"/>
        <v>3.9840637450199202E-2</v>
      </c>
      <c r="AD68" s="10">
        <f>(I68/$I$93)</f>
        <v>2.9702970297029703E-3</v>
      </c>
      <c r="AE68" s="11">
        <f>(J68/$J$93)</f>
        <v>4.2881646655231562E-3</v>
      </c>
      <c r="AF68" s="11">
        <f t="shared" si="130"/>
        <v>1.125872551227201E-3</v>
      </c>
      <c r="AG68" s="11">
        <f t="shared" si="79"/>
        <v>8.8456435205661217E-4</v>
      </c>
      <c r="AH68" s="11">
        <f t="shared" si="80"/>
        <v>2.3997257456290708E-3</v>
      </c>
      <c r="AI68" s="11">
        <f t="shared" si="81"/>
        <v>2.6983270372369131E-3</v>
      </c>
      <c r="AJ68" s="11">
        <f t="shared" si="82"/>
        <v>4.6189376443418013E-3</v>
      </c>
      <c r="AK68" s="10">
        <f>(P68/$P$93)</f>
        <v>2.8829132597150805E-2</v>
      </c>
      <c r="AL68" s="11">
        <f>(Q68/$Q$93)</f>
        <v>3.0129124820659971E-2</v>
      </c>
      <c r="AM68" s="13">
        <f t="shared" si="131"/>
        <v>2.2924200040936073E-2</v>
      </c>
      <c r="AN68" s="42">
        <f t="shared" si="83"/>
        <v>2.456535928321367E-2</v>
      </c>
      <c r="AO68" s="42">
        <f t="shared" si="84"/>
        <v>2.3436536326631306E-2</v>
      </c>
      <c r="AP68" s="13">
        <f t="shared" si="85"/>
        <v>2.1085095669687814E-2</v>
      </c>
      <c r="AQ68" s="13">
        <f t="shared" si="86"/>
        <v>2.7247956403269755E-2</v>
      </c>
      <c r="AR68" s="47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</row>
    <row r="69" spans="1:84" x14ac:dyDescent="0.25">
      <c r="A69" s="4" t="s">
        <v>72</v>
      </c>
      <c r="B69" s="5"/>
      <c r="C69" s="6"/>
      <c r="D69" s="6">
        <f t="shared" ref="D69:F71" si="132">R69-K69</f>
        <v>2</v>
      </c>
      <c r="E69" s="6">
        <f t="shared" si="132"/>
        <v>1</v>
      </c>
      <c r="F69" s="6">
        <f t="shared" si="132"/>
        <v>3</v>
      </c>
      <c r="G69" s="6">
        <f t="shared" si="128"/>
        <v>0</v>
      </c>
      <c r="H69" s="6">
        <f t="shared" ref="H69:H76" si="133">V69-O69</f>
        <v>4</v>
      </c>
      <c r="I69" s="5"/>
      <c r="J69" s="6"/>
      <c r="K69" s="6">
        <v>0</v>
      </c>
      <c r="L69" s="6">
        <v>0</v>
      </c>
      <c r="M69" s="6">
        <v>0</v>
      </c>
      <c r="N69" s="9">
        <v>0</v>
      </c>
      <c r="O69" s="7">
        <v>0</v>
      </c>
      <c r="P69" s="8"/>
      <c r="Q69" s="6"/>
      <c r="R69" s="6">
        <v>2</v>
      </c>
      <c r="S69" s="6">
        <v>1</v>
      </c>
      <c r="T69" s="6">
        <v>3</v>
      </c>
      <c r="U69" s="6">
        <v>0</v>
      </c>
      <c r="V69" s="7">
        <v>4</v>
      </c>
      <c r="W69" s="10"/>
      <c r="X69" s="11"/>
      <c r="Y69" s="11">
        <f t="shared" si="129"/>
        <v>1.9577133907595928E-4</v>
      </c>
      <c r="Z69" s="11">
        <f t="shared" si="75"/>
        <v>9.9304865938430983E-5</v>
      </c>
      <c r="AA69" s="11">
        <f t="shared" si="76"/>
        <v>2.8901734104046245E-4</v>
      </c>
      <c r="AB69" s="11">
        <f t="shared" si="77"/>
        <v>0</v>
      </c>
      <c r="AC69" s="11">
        <f t="shared" si="78"/>
        <v>5.1407274129289292E-4</v>
      </c>
      <c r="AD69" s="10"/>
      <c r="AE69" s="11"/>
      <c r="AF69" s="11">
        <f t="shared" si="130"/>
        <v>0</v>
      </c>
      <c r="AG69" s="11">
        <f t="shared" si="79"/>
        <v>0</v>
      </c>
      <c r="AH69" s="11">
        <f t="shared" si="80"/>
        <v>0</v>
      </c>
      <c r="AI69" s="11">
        <f t="shared" si="81"/>
        <v>0</v>
      </c>
      <c r="AJ69" s="11">
        <f t="shared" si="82"/>
        <v>0</v>
      </c>
      <c r="AK69" s="10"/>
      <c r="AL69" s="11"/>
      <c r="AM69" s="13">
        <f t="shared" si="131"/>
        <v>1.3645357167223852E-4</v>
      </c>
      <c r="AN69" s="42">
        <f t="shared" si="83"/>
        <v>5.9336616626119979E-5</v>
      </c>
      <c r="AO69" s="42">
        <f t="shared" si="84"/>
        <v>1.8502528678919454E-4</v>
      </c>
      <c r="AP69" s="13">
        <f t="shared" si="85"/>
        <v>0</v>
      </c>
      <c r="AQ69" s="13">
        <f t="shared" si="86"/>
        <v>3.3027825943357281E-4</v>
      </c>
      <c r="AR69" s="47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</row>
    <row r="70" spans="1:84" x14ac:dyDescent="0.25">
      <c r="A70" s="4" t="s">
        <v>28</v>
      </c>
      <c r="B70" s="5">
        <f>P70-I70</f>
        <v>26</v>
      </c>
      <c r="C70" s="6">
        <f>Q70-J70</f>
        <v>56</v>
      </c>
      <c r="D70" s="6">
        <f t="shared" si="132"/>
        <v>46</v>
      </c>
      <c r="E70" s="6">
        <f t="shared" si="132"/>
        <v>26</v>
      </c>
      <c r="F70" s="6">
        <f t="shared" si="132"/>
        <v>31</v>
      </c>
      <c r="G70" s="6">
        <f t="shared" ref="G70:G76" si="134">U70-N70</f>
        <v>29</v>
      </c>
      <c r="H70" s="6">
        <f t="shared" si="133"/>
        <v>27</v>
      </c>
      <c r="I70" s="5">
        <v>0</v>
      </c>
      <c r="J70" s="6">
        <v>3</v>
      </c>
      <c r="K70" s="6">
        <v>5</v>
      </c>
      <c r="L70" s="6">
        <v>3</v>
      </c>
      <c r="M70" s="6">
        <v>1</v>
      </c>
      <c r="N70" s="9">
        <v>3</v>
      </c>
      <c r="O70" s="7">
        <v>3</v>
      </c>
      <c r="P70" s="8">
        <v>26</v>
      </c>
      <c r="Q70" s="6">
        <v>59</v>
      </c>
      <c r="R70" s="6">
        <v>51</v>
      </c>
      <c r="S70" s="6">
        <v>29</v>
      </c>
      <c r="T70" s="6">
        <v>32</v>
      </c>
      <c r="U70" s="6">
        <v>32</v>
      </c>
      <c r="V70" s="7">
        <v>30</v>
      </c>
      <c r="W70" s="10">
        <f>(B70/$B$93)</f>
        <v>2.6414710962105051E-3</v>
      </c>
      <c r="X70" s="11">
        <f>(C70/$C$93)</f>
        <v>5.482670843939691E-3</v>
      </c>
      <c r="Y70" s="11">
        <f t="shared" si="129"/>
        <v>4.5027407987470632E-3</v>
      </c>
      <c r="Z70" s="11">
        <f t="shared" si="75"/>
        <v>2.5819265143992055E-3</v>
      </c>
      <c r="AA70" s="11">
        <f t="shared" si="76"/>
        <v>2.9865125240847784E-3</v>
      </c>
      <c r="AB70" s="11">
        <f t="shared" si="77"/>
        <v>2.8076290057120726E-3</v>
      </c>
      <c r="AC70" s="11">
        <f t="shared" si="78"/>
        <v>3.4699910037270273E-3</v>
      </c>
      <c r="AD70" s="10">
        <f>(I70/$I$93)</f>
        <v>0</v>
      </c>
      <c r="AE70" s="11">
        <f>(J70/$J$93)</f>
        <v>1.2864493996569469E-3</v>
      </c>
      <c r="AF70" s="11">
        <f t="shared" si="130"/>
        <v>1.125872551227201E-3</v>
      </c>
      <c r="AG70" s="11">
        <f t="shared" si="79"/>
        <v>4.4228217602830609E-4</v>
      </c>
      <c r="AH70" s="11">
        <f t="shared" si="80"/>
        <v>1.7140898183064793E-4</v>
      </c>
      <c r="AI70" s="11">
        <f t="shared" si="81"/>
        <v>5.3966540744738263E-4</v>
      </c>
      <c r="AJ70" s="11">
        <f t="shared" si="82"/>
        <v>6.928406466512702E-4</v>
      </c>
      <c r="AK70" s="10">
        <f>(P70/$P$93)</f>
        <v>2.1916884430582483E-3</v>
      </c>
      <c r="AL70" s="11">
        <f>(Q70/$Q$93)</f>
        <v>4.7026940857643872E-3</v>
      </c>
      <c r="AM70" s="13">
        <f t="shared" si="131"/>
        <v>3.4795660776420823E-3</v>
      </c>
      <c r="AN70" s="42">
        <f t="shared" si="83"/>
        <v>1.7207618821574793E-3</v>
      </c>
      <c r="AO70" s="42">
        <f t="shared" si="84"/>
        <v>1.9736030590847414E-3</v>
      </c>
      <c r="AP70" s="13">
        <f t="shared" si="85"/>
        <v>2.014098690835851E-3</v>
      </c>
      <c r="AQ70" s="13">
        <f t="shared" si="86"/>
        <v>2.4770869457517958E-3</v>
      </c>
      <c r="AR70" s="47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</row>
    <row r="71" spans="1:84" ht="15.75" thickBot="1" x14ac:dyDescent="0.3">
      <c r="A71" s="14" t="s">
        <v>29</v>
      </c>
      <c r="B71" s="15">
        <f>P71-I71</f>
        <v>254</v>
      </c>
      <c r="C71" s="16">
        <f>Q71-J71</f>
        <v>393</v>
      </c>
      <c r="D71" s="16">
        <f t="shared" si="132"/>
        <v>281</v>
      </c>
      <c r="E71" s="16">
        <f t="shared" si="132"/>
        <v>226</v>
      </c>
      <c r="F71" s="16">
        <f t="shared" si="132"/>
        <v>206</v>
      </c>
      <c r="G71" s="16">
        <f t="shared" si="134"/>
        <v>316</v>
      </c>
      <c r="H71" s="16">
        <f t="shared" si="133"/>
        <v>325</v>
      </c>
      <c r="I71" s="15">
        <v>5</v>
      </c>
      <c r="J71" s="16">
        <v>8</v>
      </c>
      <c r="K71" s="16">
        <v>27</v>
      </c>
      <c r="L71" s="16">
        <v>36</v>
      </c>
      <c r="M71" s="16">
        <v>84</v>
      </c>
      <c r="N71" s="19">
        <v>58</v>
      </c>
      <c r="O71" s="17">
        <v>82</v>
      </c>
      <c r="P71" s="18">
        <v>259</v>
      </c>
      <c r="Q71" s="16">
        <v>401</v>
      </c>
      <c r="R71" s="16">
        <v>308</v>
      </c>
      <c r="S71" s="16">
        <v>262</v>
      </c>
      <c r="T71" s="16">
        <v>290</v>
      </c>
      <c r="U71" s="16">
        <v>374</v>
      </c>
      <c r="V71" s="17">
        <v>407</v>
      </c>
      <c r="W71" s="20">
        <f>(B71/$B$93)</f>
        <v>2.5805140709133395E-2</v>
      </c>
      <c r="X71" s="21">
        <f>(C71/$C$93)</f>
        <v>3.8476600744076758E-2</v>
      </c>
      <c r="Y71" s="21">
        <f t="shared" si="129"/>
        <v>2.750587314017228E-2</v>
      </c>
      <c r="Z71" s="11">
        <f t="shared" si="75"/>
        <v>2.2442899702085402E-2</v>
      </c>
      <c r="AA71" s="11">
        <f t="shared" si="76"/>
        <v>1.9845857418111755E-2</v>
      </c>
      <c r="AB71" s="11">
        <f t="shared" si="77"/>
        <v>3.0593474682931551E-2</v>
      </c>
      <c r="AC71" s="11">
        <f t="shared" si="78"/>
        <v>4.1768410230047549E-2</v>
      </c>
      <c r="AD71" s="20">
        <f>(I71/$I$93)</f>
        <v>2.4752475247524753E-3</v>
      </c>
      <c r="AE71" s="21">
        <f>(J71/$J$93)</f>
        <v>3.4305317324185248E-3</v>
      </c>
      <c r="AF71" s="21">
        <f t="shared" si="130"/>
        <v>6.0797117766268859E-3</v>
      </c>
      <c r="AG71" s="11">
        <f t="shared" si="79"/>
        <v>5.307386112339673E-3</v>
      </c>
      <c r="AH71" s="11">
        <f t="shared" si="80"/>
        <v>1.4398354473774426E-2</v>
      </c>
      <c r="AI71" s="11">
        <f t="shared" si="81"/>
        <v>1.0433531210649397E-2</v>
      </c>
      <c r="AJ71" s="11">
        <f t="shared" si="82"/>
        <v>1.8937644341801386E-2</v>
      </c>
      <c r="AK71" s="20">
        <f>(P71/$P$93)</f>
        <v>2.183258872123409E-2</v>
      </c>
      <c r="AL71" s="21">
        <f>(Q71/$Q$93)</f>
        <v>3.1962378447313887E-2</v>
      </c>
      <c r="AM71" s="23">
        <f t="shared" si="131"/>
        <v>2.1013850037524734E-2</v>
      </c>
      <c r="AN71" s="42">
        <f t="shared" si="83"/>
        <v>1.5546193556043435E-2</v>
      </c>
      <c r="AO71" s="42">
        <f t="shared" si="84"/>
        <v>1.7885777722955472E-2</v>
      </c>
      <c r="AP71" s="13">
        <f t="shared" si="85"/>
        <v>2.3539778449144007E-2</v>
      </c>
      <c r="AQ71" s="13">
        <f t="shared" si="86"/>
        <v>3.3605812897366028E-2</v>
      </c>
      <c r="AR71" s="47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</row>
    <row r="72" spans="1:84" ht="16.5" thickTop="1" thickBot="1" x14ac:dyDescent="0.3">
      <c r="A72" s="24" t="s">
        <v>73</v>
      </c>
      <c r="B72" s="25">
        <f>P72-I72</f>
        <v>280</v>
      </c>
      <c r="C72" s="26">
        <f t="shared" ref="C72" si="135">Q72-J72</f>
        <v>449</v>
      </c>
      <c r="D72" s="26">
        <f t="shared" ref="D72" si="136">R72-K72</f>
        <v>327</v>
      </c>
      <c r="E72" s="26">
        <f t="shared" ref="E72:F74" si="137">S72-L72</f>
        <v>252</v>
      </c>
      <c r="F72" s="26">
        <f t="shared" si="137"/>
        <v>237</v>
      </c>
      <c r="G72" s="26">
        <f t="shared" si="134"/>
        <v>345</v>
      </c>
      <c r="H72" s="26">
        <f t="shared" si="133"/>
        <v>352</v>
      </c>
      <c r="I72" s="25">
        <f>SUM(I70:I71)</f>
        <v>5</v>
      </c>
      <c r="J72" s="26">
        <f t="shared" ref="J72:V72" si="138">SUM(J70:J71)</f>
        <v>11</v>
      </c>
      <c r="K72" s="26">
        <f t="shared" si="138"/>
        <v>32</v>
      </c>
      <c r="L72" s="26">
        <f t="shared" si="138"/>
        <v>39</v>
      </c>
      <c r="M72" s="26">
        <f t="shared" si="138"/>
        <v>85</v>
      </c>
      <c r="N72" s="146">
        <f t="shared" si="138"/>
        <v>61</v>
      </c>
      <c r="O72" s="27">
        <f t="shared" si="138"/>
        <v>85</v>
      </c>
      <c r="P72" s="28">
        <f t="shared" si="138"/>
        <v>285</v>
      </c>
      <c r="Q72" s="26">
        <f t="shared" si="138"/>
        <v>460</v>
      </c>
      <c r="R72" s="26">
        <f t="shared" si="138"/>
        <v>359</v>
      </c>
      <c r="S72" s="26">
        <f t="shared" si="138"/>
        <v>291</v>
      </c>
      <c r="T72" s="26">
        <f t="shared" si="138"/>
        <v>322</v>
      </c>
      <c r="U72" s="26">
        <f t="shared" si="138"/>
        <v>406</v>
      </c>
      <c r="V72" s="26">
        <f t="shared" si="138"/>
        <v>437</v>
      </c>
      <c r="W72" s="29">
        <f>(B72/$B$93)</f>
        <v>2.8446611805343899E-2</v>
      </c>
      <c r="X72" s="30">
        <f>(C72/$C$93)</f>
        <v>4.3959271588016449E-2</v>
      </c>
      <c r="Y72" s="30">
        <f t="shared" si="129"/>
        <v>3.2008613938919343E-2</v>
      </c>
      <c r="Z72" s="30">
        <f t="shared" si="75"/>
        <v>2.5024826216484608E-2</v>
      </c>
      <c r="AA72" s="30">
        <f t="shared" si="76"/>
        <v>2.2832369942196531E-2</v>
      </c>
      <c r="AB72" s="30">
        <f t="shared" si="77"/>
        <v>3.3401103688643623E-2</v>
      </c>
      <c r="AC72" s="30">
        <f t="shared" si="78"/>
        <v>4.5238401233774581E-2</v>
      </c>
      <c r="AD72" s="29">
        <f>(I72/$I$93)</f>
        <v>2.4752475247524753E-3</v>
      </c>
      <c r="AE72" s="30">
        <f>(J72/$J$93)</f>
        <v>4.7169811320754715E-3</v>
      </c>
      <c r="AF72" s="30">
        <f t="shared" si="130"/>
        <v>7.2055843278540869E-3</v>
      </c>
      <c r="AG72" s="30">
        <f t="shared" si="79"/>
        <v>5.7496682883679791E-3</v>
      </c>
      <c r="AH72" s="30">
        <f t="shared" si="80"/>
        <v>1.4569763455605074E-2</v>
      </c>
      <c r="AI72" s="30">
        <f t="shared" si="81"/>
        <v>1.097319661809678E-2</v>
      </c>
      <c r="AJ72" s="30">
        <f t="shared" si="82"/>
        <v>1.9630484988452657E-2</v>
      </c>
      <c r="AK72" s="29">
        <f>(P72/$P$93)</f>
        <v>2.4024277164292337E-2</v>
      </c>
      <c r="AL72" s="30">
        <f>(Q72/$Q$93)</f>
        <v>3.6665072533078269E-2</v>
      </c>
      <c r="AM72" s="31">
        <f t="shared" si="131"/>
        <v>2.4493416115166814E-2</v>
      </c>
      <c r="AN72" s="31">
        <f t="shared" si="83"/>
        <v>1.7266955438200914E-2</v>
      </c>
      <c r="AO72" s="31">
        <f t="shared" si="84"/>
        <v>1.9859380782040213E-2</v>
      </c>
      <c r="AP72" s="31">
        <f t="shared" si="85"/>
        <v>2.555387713997986E-2</v>
      </c>
      <c r="AQ72" s="31">
        <f t="shared" si="86"/>
        <v>3.6082899843117827E-2</v>
      </c>
      <c r="AR72" s="47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</row>
    <row r="73" spans="1:84" ht="15.75" thickTop="1" x14ac:dyDescent="0.25">
      <c r="A73" s="43" t="s">
        <v>74</v>
      </c>
      <c r="B73" s="33"/>
      <c r="C73" s="34"/>
      <c r="D73" s="34">
        <f>R73-K73</f>
        <v>40</v>
      </c>
      <c r="E73" s="34">
        <f t="shared" si="137"/>
        <v>34</v>
      </c>
      <c r="F73" s="34">
        <f t="shared" si="137"/>
        <v>20</v>
      </c>
      <c r="G73" s="34">
        <f t="shared" si="134"/>
        <v>28</v>
      </c>
      <c r="H73" s="34">
        <f t="shared" si="133"/>
        <v>28</v>
      </c>
      <c r="I73" s="33"/>
      <c r="J73" s="34"/>
      <c r="K73" s="34">
        <v>32</v>
      </c>
      <c r="L73" s="34">
        <v>11</v>
      </c>
      <c r="M73" s="34">
        <v>5</v>
      </c>
      <c r="N73" s="45">
        <v>7</v>
      </c>
      <c r="O73" s="44">
        <v>8</v>
      </c>
      <c r="P73" s="37"/>
      <c r="Q73" s="34"/>
      <c r="R73" s="34">
        <v>72</v>
      </c>
      <c r="S73" s="34">
        <v>45</v>
      </c>
      <c r="T73" s="34">
        <v>25</v>
      </c>
      <c r="U73" s="34">
        <v>35</v>
      </c>
      <c r="V73" s="44">
        <v>36</v>
      </c>
      <c r="W73" s="39"/>
      <c r="X73" s="40"/>
      <c r="Y73" s="11">
        <f t="shared" si="129"/>
        <v>3.9154267815191858E-3</v>
      </c>
      <c r="Z73" s="11">
        <f t="shared" si="75"/>
        <v>3.3763654419066533E-3</v>
      </c>
      <c r="AA73" s="11">
        <f t="shared" si="76"/>
        <v>1.9267822736030828E-3</v>
      </c>
      <c r="AB73" s="11">
        <f t="shared" si="77"/>
        <v>2.7108142124116566E-3</v>
      </c>
      <c r="AC73" s="11">
        <f t="shared" si="78"/>
        <v>3.5985091890502505E-3</v>
      </c>
      <c r="AD73" s="39"/>
      <c r="AE73" s="40"/>
      <c r="AF73" s="11">
        <f t="shared" si="130"/>
        <v>7.2055843278540869E-3</v>
      </c>
      <c r="AG73" s="11">
        <f t="shared" si="79"/>
        <v>1.6217013121037889E-3</v>
      </c>
      <c r="AH73" s="11">
        <f t="shared" si="80"/>
        <v>8.5704490915323962E-4</v>
      </c>
      <c r="AI73" s="11">
        <f t="shared" si="81"/>
        <v>1.2592192840438928E-3</v>
      </c>
      <c r="AJ73" s="11">
        <f t="shared" si="82"/>
        <v>1.8475750577367205E-3</v>
      </c>
      <c r="AK73" s="39"/>
      <c r="AL73" s="40"/>
      <c r="AM73" s="42">
        <f t="shared" si="131"/>
        <v>4.9123285802005869E-3</v>
      </c>
      <c r="AN73" s="42">
        <f t="shared" si="83"/>
        <v>2.6701477481753991E-3</v>
      </c>
      <c r="AO73" s="42">
        <f t="shared" si="84"/>
        <v>1.5418773899099545E-3</v>
      </c>
      <c r="AP73" s="13">
        <f t="shared" si="85"/>
        <v>2.2029204431017121E-3</v>
      </c>
      <c r="AQ73" s="13">
        <f t="shared" si="86"/>
        <v>2.972504334902155E-3</v>
      </c>
      <c r="AR73" s="47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</row>
    <row r="74" spans="1:84" x14ac:dyDescent="0.25">
      <c r="A74" s="43" t="s">
        <v>75</v>
      </c>
      <c r="B74" s="33"/>
      <c r="C74" s="34"/>
      <c r="D74" s="34"/>
      <c r="E74" s="34">
        <f t="shared" si="137"/>
        <v>0</v>
      </c>
      <c r="F74" s="34">
        <f t="shared" si="137"/>
        <v>0</v>
      </c>
      <c r="G74" s="34">
        <f t="shared" si="134"/>
        <v>1</v>
      </c>
      <c r="H74" s="34">
        <f t="shared" si="133"/>
        <v>1</v>
      </c>
      <c r="I74" s="33"/>
      <c r="J74" s="34"/>
      <c r="K74" s="34"/>
      <c r="L74" s="34">
        <v>0</v>
      </c>
      <c r="M74" s="34">
        <v>0</v>
      </c>
      <c r="N74" s="45">
        <v>0</v>
      </c>
      <c r="O74" s="44">
        <v>3</v>
      </c>
      <c r="P74" s="37"/>
      <c r="Q74" s="34"/>
      <c r="R74" s="34"/>
      <c r="S74" s="34">
        <v>0</v>
      </c>
      <c r="T74" s="34">
        <v>0</v>
      </c>
      <c r="U74" s="34">
        <v>1</v>
      </c>
      <c r="V74" s="44">
        <v>4</v>
      </c>
      <c r="W74" s="39"/>
      <c r="X74" s="40"/>
      <c r="Y74" s="40"/>
      <c r="Z74" s="11">
        <f t="shared" ref="Z74:Z93" si="139">(E74/$E$93)</f>
        <v>0</v>
      </c>
      <c r="AA74" s="11">
        <f t="shared" ref="AA74:AA93" si="140">(F74/$F$93)</f>
        <v>0</v>
      </c>
      <c r="AB74" s="11">
        <f t="shared" ref="AB74:AB93" si="141">(G74/$G$93)</f>
        <v>9.6814793300416309E-5</v>
      </c>
      <c r="AC74" s="11">
        <f t="shared" ref="AC74:AC93" si="142">(H74/$H$93)</f>
        <v>1.2851818532322323E-4</v>
      </c>
      <c r="AD74" s="39"/>
      <c r="AE74" s="40"/>
      <c r="AF74" s="40"/>
      <c r="AG74" s="11">
        <f t="shared" ref="AG74:AG93" si="143">(L74/$L$93)</f>
        <v>0</v>
      </c>
      <c r="AH74" s="11">
        <f t="shared" ref="AH74:AH93" si="144">(M74/$M$93)</f>
        <v>0</v>
      </c>
      <c r="AI74" s="11">
        <f t="shared" ref="AI74:AI93" si="145">(N74/$N$93)</f>
        <v>0</v>
      </c>
      <c r="AJ74" s="11">
        <f t="shared" ref="AJ74:AJ93" si="146">(O74/$O$93)</f>
        <v>6.928406466512702E-4</v>
      </c>
      <c r="AK74" s="39"/>
      <c r="AL74" s="40"/>
      <c r="AM74" s="42"/>
      <c r="AN74" s="42">
        <f t="shared" ref="AN74:AN93" si="147">(S74/$S$93)</f>
        <v>0</v>
      </c>
      <c r="AO74" s="42">
        <f t="shared" ref="AO74:AO93" si="148">(T74/$T$93)</f>
        <v>0</v>
      </c>
      <c r="AP74" s="13">
        <f t="shared" ref="AP74:AP93" si="149">(U74/$U$93)</f>
        <v>6.2940584088620342E-5</v>
      </c>
      <c r="AQ74" s="13">
        <f t="shared" ref="AQ74:AQ93" si="150">(V74/$V$93)</f>
        <v>3.3027825943357281E-4</v>
      </c>
      <c r="AR74" s="47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</row>
    <row r="75" spans="1:84" x14ac:dyDescent="0.25">
      <c r="A75" s="43" t="s">
        <v>76</v>
      </c>
      <c r="B75" s="33"/>
      <c r="C75" s="34"/>
      <c r="D75" s="34">
        <f t="shared" ref="D75:F76" si="151">R75-K75</f>
        <v>3</v>
      </c>
      <c r="E75" s="34">
        <f t="shared" si="151"/>
        <v>3</v>
      </c>
      <c r="F75" s="34">
        <f t="shared" si="151"/>
        <v>2</v>
      </c>
      <c r="G75" s="34">
        <f t="shared" si="134"/>
        <v>4</v>
      </c>
      <c r="H75" s="34">
        <f t="shared" si="133"/>
        <v>2</v>
      </c>
      <c r="I75" s="33"/>
      <c r="J75" s="34"/>
      <c r="K75" s="34">
        <v>0</v>
      </c>
      <c r="L75" s="34">
        <v>0</v>
      </c>
      <c r="M75" s="34">
        <v>0</v>
      </c>
      <c r="N75" s="45">
        <v>0</v>
      </c>
      <c r="O75" s="44">
        <v>0</v>
      </c>
      <c r="P75" s="37"/>
      <c r="Q75" s="34"/>
      <c r="R75" s="34">
        <v>3</v>
      </c>
      <c r="S75" s="34">
        <v>3</v>
      </c>
      <c r="T75" s="34">
        <v>2</v>
      </c>
      <c r="U75" s="34">
        <v>4</v>
      </c>
      <c r="V75" s="44">
        <v>2</v>
      </c>
      <c r="W75" s="39"/>
      <c r="X75" s="40"/>
      <c r="Y75" s="11">
        <f t="shared" ref="Y75:Y83" si="152">(D75/$D$93)</f>
        <v>2.9365700861393895E-4</v>
      </c>
      <c r="Z75" s="11">
        <f t="shared" si="139"/>
        <v>2.9791459781529296E-4</v>
      </c>
      <c r="AA75" s="11">
        <f t="shared" si="140"/>
        <v>1.9267822736030829E-4</v>
      </c>
      <c r="AB75" s="11">
        <f t="shared" si="141"/>
        <v>3.8725917320166524E-4</v>
      </c>
      <c r="AC75" s="11">
        <f t="shared" si="142"/>
        <v>2.5703637064644646E-4</v>
      </c>
      <c r="AD75" s="39"/>
      <c r="AE75" s="40"/>
      <c r="AF75" s="11">
        <f t="shared" ref="AF75:AF83" si="153">(K75/$K$93)</f>
        <v>0</v>
      </c>
      <c r="AG75" s="11">
        <f t="shared" si="143"/>
        <v>0</v>
      </c>
      <c r="AH75" s="11">
        <f t="shared" si="144"/>
        <v>0</v>
      </c>
      <c r="AI75" s="11">
        <f t="shared" si="145"/>
        <v>0</v>
      </c>
      <c r="AJ75" s="11">
        <f t="shared" si="146"/>
        <v>0</v>
      </c>
      <c r="AK75" s="39"/>
      <c r="AL75" s="40"/>
      <c r="AM75" s="42">
        <f t="shared" ref="AM75:AM83" si="154">(R75/$R$93)</f>
        <v>2.0468035750835777E-4</v>
      </c>
      <c r="AN75" s="42">
        <f t="shared" si="147"/>
        <v>1.7800984987835993E-4</v>
      </c>
      <c r="AO75" s="42">
        <f t="shared" si="148"/>
        <v>1.2335019119279634E-4</v>
      </c>
      <c r="AP75" s="13">
        <f t="shared" si="149"/>
        <v>2.5176233635448137E-4</v>
      </c>
      <c r="AQ75" s="13">
        <f t="shared" si="150"/>
        <v>1.651391297167864E-4</v>
      </c>
      <c r="AR75" s="47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</row>
    <row r="76" spans="1:84" ht="15.75" thickBot="1" x14ac:dyDescent="0.3">
      <c r="A76" s="43" t="s">
        <v>77</v>
      </c>
      <c r="B76" s="33"/>
      <c r="C76" s="34"/>
      <c r="D76" s="34">
        <f t="shared" si="151"/>
        <v>3</v>
      </c>
      <c r="E76" s="34">
        <f t="shared" si="151"/>
        <v>3</v>
      </c>
      <c r="F76" s="34">
        <f t="shared" si="151"/>
        <v>0</v>
      </c>
      <c r="G76" s="34">
        <f t="shared" si="134"/>
        <v>1</v>
      </c>
      <c r="H76" s="34">
        <f t="shared" si="133"/>
        <v>0</v>
      </c>
      <c r="I76" s="33"/>
      <c r="J76" s="34"/>
      <c r="K76" s="34">
        <v>0</v>
      </c>
      <c r="L76" s="34">
        <v>0</v>
      </c>
      <c r="M76" s="34">
        <v>1</v>
      </c>
      <c r="N76" s="45">
        <v>0</v>
      </c>
      <c r="O76" s="44">
        <v>3</v>
      </c>
      <c r="P76" s="37"/>
      <c r="Q76" s="34"/>
      <c r="R76" s="34">
        <v>3</v>
      </c>
      <c r="S76" s="34">
        <v>3</v>
      </c>
      <c r="T76" s="34">
        <v>1</v>
      </c>
      <c r="U76" s="34">
        <v>1</v>
      </c>
      <c r="V76" s="44">
        <v>3</v>
      </c>
      <c r="W76" s="39"/>
      <c r="X76" s="40"/>
      <c r="Y76" s="11">
        <f t="shared" si="152"/>
        <v>2.9365700861393895E-4</v>
      </c>
      <c r="Z76" s="11">
        <f t="shared" si="139"/>
        <v>2.9791459781529296E-4</v>
      </c>
      <c r="AA76" s="11">
        <f t="shared" si="140"/>
        <v>0</v>
      </c>
      <c r="AB76" s="11">
        <f t="shared" si="141"/>
        <v>9.6814793300416309E-5</v>
      </c>
      <c r="AC76" s="11">
        <f t="shared" si="142"/>
        <v>0</v>
      </c>
      <c r="AD76" s="39"/>
      <c r="AE76" s="40"/>
      <c r="AF76" s="11">
        <f t="shared" si="153"/>
        <v>0</v>
      </c>
      <c r="AG76" s="11">
        <f t="shared" si="143"/>
        <v>0</v>
      </c>
      <c r="AH76" s="11">
        <f t="shared" si="144"/>
        <v>1.7140898183064793E-4</v>
      </c>
      <c r="AI76" s="11">
        <f t="shared" si="145"/>
        <v>0</v>
      </c>
      <c r="AJ76" s="11">
        <f t="shared" si="146"/>
        <v>6.928406466512702E-4</v>
      </c>
      <c r="AK76" s="39"/>
      <c r="AL76" s="40"/>
      <c r="AM76" s="42">
        <f t="shared" si="154"/>
        <v>2.0468035750835777E-4</v>
      </c>
      <c r="AN76" s="42">
        <f t="shared" si="147"/>
        <v>1.7800984987835993E-4</v>
      </c>
      <c r="AO76" s="42">
        <f t="shared" si="148"/>
        <v>6.167509559639817E-5</v>
      </c>
      <c r="AP76" s="13">
        <f t="shared" si="149"/>
        <v>6.2940584088620342E-5</v>
      </c>
      <c r="AQ76" s="13">
        <f t="shared" si="150"/>
        <v>2.4770869457517957E-4</v>
      </c>
      <c r="AR76" s="47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</row>
    <row r="77" spans="1:84" ht="16.5" thickTop="1" thickBot="1" x14ac:dyDescent="0.3">
      <c r="A77" s="24" t="s">
        <v>78</v>
      </c>
      <c r="B77" s="25">
        <f>P77-I77</f>
        <v>0</v>
      </c>
      <c r="C77" s="26">
        <f t="shared" ref="C77" si="155">Q77-J77</f>
        <v>0</v>
      </c>
      <c r="D77" s="26">
        <f t="shared" ref="D77" si="156">R77-K77</f>
        <v>6</v>
      </c>
      <c r="E77" s="26">
        <f t="shared" ref="E77" si="157">S77-L77</f>
        <v>6</v>
      </c>
      <c r="F77" s="26">
        <f t="shared" ref="F77" si="158">T77-M77</f>
        <v>2</v>
      </c>
      <c r="G77" s="26">
        <f t="shared" ref="G77:H77" si="159">U77-N77</f>
        <v>5</v>
      </c>
      <c r="H77" s="26">
        <f t="shared" si="159"/>
        <v>2</v>
      </c>
      <c r="I77" s="25">
        <f>SUM(I75:I76)</f>
        <v>0</v>
      </c>
      <c r="J77" s="26">
        <f t="shared" ref="J77:V77" si="160">SUM(J75:J76)</f>
        <v>0</v>
      </c>
      <c r="K77" s="26">
        <f t="shared" si="160"/>
        <v>0</v>
      </c>
      <c r="L77" s="26">
        <f t="shared" si="160"/>
        <v>0</v>
      </c>
      <c r="M77" s="26">
        <f t="shared" si="160"/>
        <v>1</v>
      </c>
      <c r="N77" s="146">
        <f t="shared" si="160"/>
        <v>0</v>
      </c>
      <c r="O77" s="27">
        <f t="shared" si="160"/>
        <v>3</v>
      </c>
      <c r="P77" s="28">
        <f t="shared" si="160"/>
        <v>0</v>
      </c>
      <c r="Q77" s="26">
        <f t="shared" si="160"/>
        <v>0</v>
      </c>
      <c r="R77" s="26">
        <f t="shared" si="160"/>
        <v>6</v>
      </c>
      <c r="S77" s="26">
        <f t="shared" si="160"/>
        <v>6</v>
      </c>
      <c r="T77" s="26">
        <f t="shared" si="160"/>
        <v>3</v>
      </c>
      <c r="U77" s="26">
        <f t="shared" si="160"/>
        <v>5</v>
      </c>
      <c r="V77" s="26">
        <f t="shared" si="160"/>
        <v>5</v>
      </c>
      <c r="W77" s="29"/>
      <c r="X77" s="30"/>
      <c r="Y77" s="30">
        <f t="shared" si="152"/>
        <v>5.8731401722787789E-4</v>
      </c>
      <c r="Z77" s="30">
        <f t="shared" si="139"/>
        <v>5.9582919563058593E-4</v>
      </c>
      <c r="AA77" s="30">
        <f t="shared" si="140"/>
        <v>1.9267822736030829E-4</v>
      </c>
      <c r="AB77" s="30">
        <f t="shared" si="141"/>
        <v>4.840739665020815E-4</v>
      </c>
      <c r="AC77" s="30">
        <f t="shared" si="142"/>
        <v>2.5703637064644646E-4</v>
      </c>
      <c r="AD77" s="29"/>
      <c r="AE77" s="30"/>
      <c r="AF77" s="30">
        <f t="shared" si="153"/>
        <v>0</v>
      </c>
      <c r="AG77" s="30">
        <f t="shared" si="143"/>
        <v>0</v>
      </c>
      <c r="AH77" s="30">
        <f t="shared" si="144"/>
        <v>1.7140898183064793E-4</v>
      </c>
      <c r="AI77" s="30">
        <f t="shared" si="145"/>
        <v>0</v>
      </c>
      <c r="AJ77" s="30">
        <f t="shared" si="146"/>
        <v>6.928406466512702E-4</v>
      </c>
      <c r="AK77" s="29"/>
      <c r="AL77" s="30"/>
      <c r="AM77" s="30">
        <f t="shared" si="154"/>
        <v>4.0936071501671554E-4</v>
      </c>
      <c r="AN77" s="31">
        <f t="shared" si="147"/>
        <v>3.5601969975671986E-4</v>
      </c>
      <c r="AO77" s="31">
        <f t="shared" si="148"/>
        <v>1.8502528678919454E-4</v>
      </c>
      <c r="AP77" s="31">
        <f t="shared" si="149"/>
        <v>3.1470292044310171E-4</v>
      </c>
      <c r="AQ77" s="31">
        <f t="shared" si="150"/>
        <v>4.12847824291966E-4</v>
      </c>
      <c r="AR77" s="47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</row>
    <row r="78" spans="1:84" ht="15.75" thickTop="1" x14ac:dyDescent="0.25">
      <c r="A78" s="43" t="s">
        <v>79</v>
      </c>
      <c r="B78" s="33"/>
      <c r="C78" s="34"/>
      <c r="D78" s="34">
        <f t="shared" ref="D78:H81" si="161">R78-K78</f>
        <v>59</v>
      </c>
      <c r="E78" s="34">
        <f t="shared" si="161"/>
        <v>47</v>
      </c>
      <c r="F78" s="34">
        <f t="shared" si="161"/>
        <v>62</v>
      </c>
      <c r="G78" s="34">
        <f t="shared" si="161"/>
        <v>61</v>
      </c>
      <c r="H78" s="34">
        <f t="shared" si="161"/>
        <v>42</v>
      </c>
      <c r="I78" s="33"/>
      <c r="J78" s="34"/>
      <c r="K78" s="34">
        <v>4</v>
      </c>
      <c r="L78" s="34">
        <v>1</v>
      </c>
      <c r="M78" s="34">
        <v>2</v>
      </c>
      <c r="N78" s="45">
        <v>7</v>
      </c>
      <c r="O78" s="44">
        <v>3</v>
      </c>
      <c r="P78" s="37"/>
      <c r="Q78" s="34"/>
      <c r="R78" s="34">
        <v>63</v>
      </c>
      <c r="S78" s="34">
        <v>48</v>
      </c>
      <c r="T78" s="34">
        <v>64</v>
      </c>
      <c r="U78" s="34">
        <v>68</v>
      </c>
      <c r="V78" s="44">
        <v>45</v>
      </c>
      <c r="W78" s="39"/>
      <c r="X78" s="40"/>
      <c r="Y78" s="11">
        <f t="shared" si="152"/>
        <v>5.7752545027407991E-3</v>
      </c>
      <c r="Z78" s="11">
        <f t="shared" si="139"/>
        <v>4.6673286991062565E-3</v>
      </c>
      <c r="AA78" s="11">
        <f t="shared" si="140"/>
        <v>5.9730250481695567E-3</v>
      </c>
      <c r="AB78" s="11">
        <f t="shared" si="141"/>
        <v>5.9057023913253945E-3</v>
      </c>
      <c r="AC78" s="11">
        <f t="shared" si="142"/>
        <v>5.3977637835753763E-3</v>
      </c>
      <c r="AD78" s="39"/>
      <c r="AE78" s="40"/>
      <c r="AF78" s="11">
        <f t="shared" si="153"/>
        <v>9.0069804098176086E-4</v>
      </c>
      <c r="AG78" s="11">
        <f t="shared" si="143"/>
        <v>1.4742739200943535E-4</v>
      </c>
      <c r="AH78" s="11">
        <f t="shared" si="144"/>
        <v>3.4281796366129587E-4</v>
      </c>
      <c r="AI78" s="11">
        <f t="shared" si="145"/>
        <v>1.2592192840438928E-3</v>
      </c>
      <c r="AJ78" s="11">
        <f t="shared" si="146"/>
        <v>6.928406466512702E-4</v>
      </c>
      <c r="AK78" s="39"/>
      <c r="AL78" s="40"/>
      <c r="AM78" s="42">
        <f t="shared" si="154"/>
        <v>4.2982875076755132E-3</v>
      </c>
      <c r="AN78" s="42">
        <f t="shared" si="147"/>
        <v>2.8481575980537589E-3</v>
      </c>
      <c r="AO78" s="42">
        <f t="shared" si="148"/>
        <v>3.9472061181694829E-3</v>
      </c>
      <c r="AP78" s="13">
        <f t="shared" si="149"/>
        <v>4.2799597180261835E-3</v>
      </c>
      <c r="AQ78" s="13">
        <f t="shared" si="150"/>
        <v>3.7156304186276939E-3</v>
      </c>
      <c r="AR78" s="47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</row>
    <row r="79" spans="1:84" x14ac:dyDescent="0.25">
      <c r="A79" s="43" t="s">
        <v>80</v>
      </c>
      <c r="B79" s="33"/>
      <c r="C79" s="34"/>
      <c r="D79" s="34">
        <f t="shared" si="161"/>
        <v>23</v>
      </c>
      <c r="E79" s="34">
        <f t="shared" si="161"/>
        <v>10</v>
      </c>
      <c r="F79" s="34">
        <f t="shared" si="161"/>
        <v>11</v>
      </c>
      <c r="G79" s="34">
        <f t="shared" si="161"/>
        <v>10</v>
      </c>
      <c r="H79" s="34">
        <f t="shared" si="161"/>
        <v>16</v>
      </c>
      <c r="I79" s="33"/>
      <c r="J79" s="34"/>
      <c r="K79" s="34">
        <v>1</v>
      </c>
      <c r="L79" s="34">
        <v>1</v>
      </c>
      <c r="M79" s="34">
        <v>2</v>
      </c>
      <c r="N79" s="45">
        <v>1</v>
      </c>
      <c r="O79" s="44">
        <v>0</v>
      </c>
      <c r="P79" s="37"/>
      <c r="Q79" s="34"/>
      <c r="R79" s="34">
        <v>24</v>
      </c>
      <c r="S79" s="34">
        <v>11</v>
      </c>
      <c r="T79" s="34">
        <v>13</v>
      </c>
      <c r="U79" s="34">
        <v>11</v>
      </c>
      <c r="V79" s="44">
        <v>16</v>
      </c>
      <c r="W79" s="39"/>
      <c r="X79" s="40"/>
      <c r="Y79" s="11">
        <f t="shared" si="152"/>
        <v>2.2513703993735316E-3</v>
      </c>
      <c r="Z79" s="11">
        <f t="shared" si="139"/>
        <v>9.930486593843098E-4</v>
      </c>
      <c r="AA79" s="11">
        <f t="shared" si="140"/>
        <v>1.0597302504816955E-3</v>
      </c>
      <c r="AB79" s="11">
        <f t="shared" si="141"/>
        <v>9.6814793300416301E-4</v>
      </c>
      <c r="AC79" s="11">
        <f t="shared" si="142"/>
        <v>2.0562909651715717E-3</v>
      </c>
      <c r="AD79" s="39"/>
      <c r="AE79" s="40"/>
      <c r="AF79" s="11">
        <f t="shared" si="153"/>
        <v>2.2517451024544022E-4</v>
      </c>
      <c r="AG79" s="11">
        <f t="shared" si="143"/>
        <v>1.4742739200943535E-4</v>
      </c>
      <c r="AH79" s="11">
        <f t="shared" si="144"/>
        <v>3.4281796366129587E-4</v>
      </c>
      <c r="AI79" s="11">
        <f t="shared" si="145"/>
        <v>1.7988846914912754E-4</v>
      </c>
      <c r="AJ79" s="11">
        <f t="shared" si="146"/>
        <v>0</v>
      </c>
      <c r="AK79" s="39"/>
      <c r="AL79" s="40"/>
      <c r="AM79" s="42">
        <f t="shared" si="154"/>
        <v>1.6374428600668622E-3</v>
      </c>
      <c r="AN79" s="42">
        <f t="shared" si="147"/>
        <v>6.5270278288731976E-4</v>
      </c>
      <c r="AO79" s="42">
        <f t="shared" si="148"/>
        <v>8.0177624275317631E-4</v>
      </c>
      <c r="AP79" s="13">
        <f t="shared" si="149"/>
        <v>6.9234642497482382E-4</v>
      </c>
      <c r="AQ79" s="13">
        <f t="shared" si="150"/>
        <v>1.3211130377342912E-3</v>
      </c>
      <c r="AR79" s="47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</row>
    <row r="80" spans="1:84" x14ac:dyDescent="0.25">
      <c r="A80" s="43" t="s">
        <v>30</v>
      </c>
      <c r="B80" s="33">
        <f>P80-I80</f>
        <v>345</v>
      </c>
      <c r="C80" s="34">
        <f>Q80-J80</f>
        <v>479</v>
      </c>
      <c r="D80" s="34">
        <f t="shared" si="161"/>
        <v>467</v>
      </c>
      <c r="E80" s="34">
        <f t="shared" si="161"/>
        <v>477</v>
      </c>
      <c r="F80" s="34">
        <f t="shared" si="161"/>
        <v>359</v>
      </c>
      <c r="G80" s="34">
        <f t="shared" si="161"/>
        <v>322</v>
      </c>
      <c r="H80" s="34">
        <f t="shared" si="161"/>
        <v>266</v>
      </c>
      <c r="I80" s="33">
        <v>7</v>
      </c>
      <c r="J80" s="34">
        <v>3</v>
      </c>
      <c r="K80" s="34">
        <v>5</v>
      </c>
      <c r="L80" s="34">
        <v>0</v>
      </c>
      <c r="M80" s="34">
        <v>3</v>
      </c>
      <c r="N80" s="45">
        <v>6</v>
      </c>
      <c r="O80" s="44">
        <v>0</v>
      </c>
      <c r="P80" s="37">
        <v>352</v>
      </c>
      <c r="Q80" s="34">
        <v>482</v>
      </c>
      <c r="R80" s="34">
        <v>472</v>
      </c>
      <c r="S80" s="34">
        <v>477</v>
      </c>
      <c r="T80" s="34">
        <v>362</v>
      </c>
      <c r="U80" s="34">
        <v>328</v>
      </c>
      <c r="V80" s="44">
        <v>266</v>
      </c>
      <c r="W80" s="39">
        <f>(B80/$B$93)</f>
        <v>3.505028954587016E-2</v>
      </c>
      <c r="X80" s="40">
        <f>(C80/$C$93)</f>
        <v>4.6896416682984138E-2</v>
      </c>
      <c r="Y80" s="40">
        <f t="shared" si="152"/>
        <v>4.5712607674236488E-2</v>
      </c>
      <c r="Z80" s="11">
        <f t="shared" si="139"/>
        <v>4.736842105263158E-2</v>
      </c>
      <c r="AA80" s="11">
        <f t="shared" si="140"/>
        <v>3.4585741811175338E-2</v>
      </c>
      <c r="AB80" s="11">
        <f t="shared" si="141"/>
        <v>3.1174363442734051E-2</v>
      </c>
      <c r="AC80" s="11">
        <f t="shared" si="142"/>
        <v>3.4185837295977378E-2</v>
      </c>
      <c r="AD80" s="39">
        <f>(I80/$I$93)</f>
        <v>3.4653465346534654E-3</v>
      </c>
      <c r="AE80" s="40">
        <f>(J80/$J$93)</f>
        <v>1.2864493996569469E-3</v>
      </c>
      <c r="AF80" s="40">
        <f t="shared" si="153"/>
        <v>1.125872551227201E-3</v>
      </c>
      <c r="AG80" s="11">
        <f t="shared" si="143"/>
        <v>0</v>
      </c>
      <c r="AH80" s="11">
        <f t="shared" si="144"/>
        <v>5.1422694549194375E-4</v>
      </c>
      <c r="AI80" s="11">
        <f t="shared" si="145"/>
        <v>1.0793308148947653E-3</v>
      </c>
      <c r="AJ80" s="11">
        <f t="shared" si="146"/>
        <v>0</v>
      </c>
      <c r="AK80" s="39">
        <f>(P80/$P$93)</f>
        <v>2.9672089690634746E-2</v>
      </c>
      <c r="AL80" s="40">
        <f>(Q80/$Q$93)</f>
        <v>3.8418619480312451E-2</v>
      </c>
      <c r="AM80" s="42">
        <f t="shared" si="154"/>
        <v>3.2203042914648289E-2</v>
      </c>
      <c r="AN80" s="42">
        <f t="shared" si="147"/>
        <v>2.8303566130659229E-2</v>
      </c>
      <c r="AO80" s="42">
        <f t="shared" si="148"/>
        <v>2.232638460589614E-2</v>
      </c>
      <c r="AP80" s="13">
        <f t="shared" si="149"/>
        <v>2.0644511581067473E-2</v>
      </c>
      <c r="AQ80" s="13">
        <f t="shared" si="150"/>
        <v>2.1963504252332591E-2</v>
      </c>
      <c r="AR80" s="47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</row>
    <row r="81" spans="1:84" x14ac:dyDescent="0.25">
      <c r="A81" s="47" t="s">
        <v>81</v>
      </c>
      <c r="B81" s="33"/>
      <c r="C81" s="34"/>
      <c r="D81" s="34">
        <f>R81-K81</f>
        <v>1</v>
      </c>
      <c r="E81" s="34">
        <f t="shared" si="161"/>
        <v>0</v>
      </c>
      <c r="F81" s="34">
        <f t="shared" si="161"/>
        <v>0</v>
      </c>
      <c r="G81" s="34">
        <f t="shared" ref="G81:H83" si="162">U81-N81</f>
        <v>0</v>
      </c>
      <c r="H81" s="34">
        <f t="shared" si="162"/>
        <v>5</v>
      </c>
      <c r="I81" s="51"/>
      <c r="J81" s="52"/>
      <c r="K81" s="52">
        <v>0</v>
      </c>
      <c r="L81" s="52">
        <v>0</v>
      </c>
      <c r="M81" s="52">
        <v>0</v>
      </c>
      <c r="N81" s="55">
        <v>8</v>
      </c>
      <c r="O81" s="53">
        <v>1</v>
      </c>
      <c r="P81" s="54"/>
      <c r="Q81" s="52"/>
      <c r="R81" s="52">
        <v>1</v>
      </c>
      <c r="S81" s="52">
        <v>0</v>
      </c>
      <c r="T81" s="52">
        <v>0</v>
      </c>
      <c r="U81" s="52">
        <v>8</v>
      </c>
      <c r="V81" s="53">
        <v>6</v>
      </c>
      <c r="W81" s="56"/>
      <c r="X81" s="46"/>
      <c r="Y81" s="40">
        <f t="shared" si="152"/>
        <v>9.788566953797964E-5</v>
      </c>
      <c r="Z81" s="11">
        <f t="shared" si="139"/>
        <v>0</v>
      </c>
      <c r="AA81" s="11">
        <f t="shared" si="140"/>
        <v>0</v>
      </c>
      <c r="AB81" s="11">
        <f t="shared" si="141"/>
        <v>0</v>
      </c>
      <c r="AC81" s="11">
        <f t="shared" si="142"/>
        <v>6.4259092661611615E-4</v>
      </c>
      <c r="AD81" s="56"/>
      <c r="AE81" s="46"/>
      <c r="AF81" s="40">
        <f t="shared" si="153"/>
        <v>0</v>
      </c>
      <c r="AG81" s="11">
        <f t="shared" si="143"/>
        <v>0</v>
      </c>
      <c r="AH81" s="11">
        <f t="shared" si="144"/>
        <v>0</v>
      </c>
      <c r="AI81" s="11">
        <f t="shared" si="145"/>
        <v>1.4391077531930203E-3</v>
      </c>
      <c r="AJ81" s="11">
        <f t="shared" si="146"/>
        <v>2.3094688221709007E-4</v>
      </c>
      <c r="AK81" s="56"/>
      <c r="AL81" s="46"/>
      <c r="AM81" s="42">
        <f t="shared" si="154"/>
        <v>6.8226785836119261E-5</v>
      </c>
      <c r="AN81" s="42">
        <f t="shared" si="147"/>
        <v>0</v>
      </c>
      <c r="AO81" s="42">
        <f t="shared" si="148"/>
        <v>0</v>
      </c>
      <c r="AP81" s="13">
        <f t="shared" si="149"/>
        <v>5.0352467270896274E-4</v>
      </c>
      <c r="AQ81" s="13">
        <f t="shared" si="150"/>
        <v>4.9541738915035913E-4</v>
      </c>
      <c r="AR81" s="47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</row>
    <row r="82" spans="1:84" x14ac:dyDescent="0.25">
      <c r="A82" s="14" t="s">
        <v>82</v>
      </c>
      <c r="B82" s="15"/>
      <c r="C82" s="16"/>
      <c r="D82" s="16">
        <f>R82-K82</f>
        <v>5</v>
      </c>
      <c r="E82" s="16">
        <f t="shared" ref="E82:F83" si="163">S82-L82</f>
        <v>8</v>
      </c>
      <c r="F82" s="16">
        <f t="shared" si="163"/>
        <v>9</v>
      </c>
      <c r="G82" s="16">
        <f t="shared" si="162"/>
        <v>9</v>
      </c>
      <c r="H82" s="16">
        <f t="shared" si="162"/>
        <v>4</v>
      </c>
      <c r="I82" s="15"/>
      <c r="J82" s="16"/>
      <c r="K82" s="16">
        <v>4</v>
      </c>
      <c r="L82" s="16">
        <v>4</v>
      </c>
      <c r="M82" s="16">
        <v>3</v>
      </c>
      <c r="N82" s="19">
        <v>5</v>
      </c>
      <c r="O82" s="17">
        <v>5</v>
      </c>
      <c r="P82" s="18"/>
      <c r="Q82" s="16"/>
      <c r="R82" s="16">
        <v>9</v>
      </c>
      <c r="S82" s="16">
        <v>12</v>
      </c>
      <c r="T82" s="16">
        <v>12</v>
      </c>
      <c r="U82" s="16">
        <v>14</v>
      </c>
      <c r="V82" s="17">
        <v>9</v>
      </c>
      <c r="W82" s="20"/>
      <c r="X82" s="21"/>
      <c r="Y82" s="21">
        <f t="shared" si="152"/>
        <v>4.8942834768989823E-4</v>
      </c>
      <c r="Z82" s="11">
        <f t="shared" si="139"/>
        <v>7.9443892750744787E-4</v>
      </c>
      <c r="AA82" s="11">
        <f t="shared" si="140"/>
        <v>8.6705202312138728E-4</v>
      </c>
      <c r="AB82" s="11">
        <f t="shared" si="141"/>
        <v>8.7133313970374669E-4</v>
      </c>
      <c r="AC82" s="11">
        <f t="shared" si="142"/>
        <v>5.1407274129289292E-4</v>
      </c>
      <c r="AD82" s="20"/>
      <c r="AE82" s="21"/>
      <c r="AF82" s="21">
        <f t="shared" si="153"/>
        <v>9.0069804098176086E-4</v>
      </c>
      <c r="AG82" s="11">
        <f t="shared" si="143"/>
        <v>5.8970956803774141E-4</v>
      </c>
      <c r="AH82" s="11">
        <f t="shared" si="144"/>
        <v>5.1422694549194375E-4</v>
      </c>
      <c r="AI82" s="11">
        <f t="shared" si="145"/>
        <v>8.9944234574563771E-4</v>
      </c>
      <c r="AJ82" s="11">
        <f t="shared" si="146"/>
        <v>1.1547344110854503E-3</v>
      </c>
      <c r="AK82" s="20"/>
      <c r="AL82" s="21"/>
      <c r="AM82" s="23">
        <f t="shared" si="154"/>
        <v>6.1404107252507336E-4</v>
      </c>
      <c r="AN82" s="42">
        <f t="shared" si="147"/>
        <v>7.1203939951343972E-4</v>
      </c>
      <c r="AO82" s="42">
        <f t="shared" si="148"/>
        <v>7.4010114715677814E-4</v>
      </c>
      <c r="AP82" s="13">
        <f t="shared" si="149"/>
        <v>8.8116817724068479E-4</v>
      </c>
      <c r="AQ82" s="13">
        <f t="shared" si="150"/>
        <v>7.4312608372553875E-4</v>
      </c>
      <c r="AR82" s="47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</row>
    <row r="83" spans="1:84" x14ac:dyDescent="0.25">
      <c r="A83" s="14" t="s">
        <v>83</v>
      </c>
      <c r="B83" s="15"/>
      <c r="C83" s="16"/>
      <c r="D83" s="16">
        <f>R83-K83</f>
        <v>70</v>
      </c>
      <c r="E83" s="16">
        <f t="shared" si="163"/>
        <v>94</v>
      </c>
      <c r="F83" s="16">
        <f t="shared" si="163"/>
        <v>65</v>
      </c>
      <c r="G83" s="16">
        <f t="shared" si="162"/>
        <v>15</v>
      </c>
      <c r="H83" s="16">
        <f t="shared" si="162"/>
        <v>146</v>
      </c>
      <c r="I83" s="15"/>
      <c r="J83" s="16"/>
      <c r="K83" s="16">
        <v>12</v>
      </c>
      <c r="L83" s="16">
        <v>25</v>
      </c>
      <c r="M83" s="16">
        <v>25</v>
      </c>
      <c r="N83" s="19">
        <v>2</v>
      </c>
      <c r="O83" s="17">
        <v>26</v>
      </c>
      <c r="P83" s="18"/>
      <c r="Q83" s="16"/>
      <c r="R83" s="16">
        <v>82</v>
      </c>
      <c r="S83" s="16">
        <v>119</v>
      </c>
      <c r="T83" s="16">
        <v>90</v>
      </c>
      <c r="U83" s="16">
        <v>17</v>
      </c>
      <c r="V83" s="17">
        <v>172</v>
      </c>
      <c r="W83" s="20"/>
      <c r="X83" s="21"/>
      <c r="Y83" s="21">
        <f t="shared" si="152"/>
        <v>6.8519968676585752E-3</v>
      </c>
      <c r="Z83" s="11">
        <f t="shared" si="139"/>
        <v>9.334657398212513E-3</v>
      </c>
      <c r="AA83" s="11">
        <f t="shared" si="140"/>
        <v>6.262042389210019E-3</v>
      </c>
      <c r="AB83" s="11">
        <f t="shared" si="141"/>
        <v>1.4522218995062445E-3</v>
      </c>
      <c r="AC83" s="11">
        <f t="shared" si="142"/>
        <v>1.8763655057190593E-2</v>
      </c>
      <c r="AD83" s="20"/>
      <c r="AE83" s="21"/>
      <c r="AF83" s="21">
        <f t="shared" si="153"/>
        <v>2.7020941229452828E-3</v>
      </c>
      <c r="AG83" s="11">
        <f t="shared" si="143"/>
        <v>3.6856848002358839E-3</v>
      </c>
      <c r="AH83" s="11">
        <f t="shared" si="144"/>
        <v>4.2852245457661985E-3</v>
      </c>
      <c r="AI83" s="11">
        <f t="shared" si="145"/>
        <v>3.5977693829825508E-4</v>
      </c>
      <c r="AJ83" s="11">
        <f t="shared" si="146"/>
        <v>6.0046189376443421E-3</v>
      </c>
      <c r="AK83" s="20"/>
      <c r="AL83" s="21"/>
      <c r="AM83" s="23">
        <f t="shared" si="154"/>
        <v>5.5945964385617792E-3</v>
      </c>
      <c r="AN83" s="42">
        <f t="shared" si="147"/>
        <v>7.0610573785082776E-3</v>
      </c>
      <c r="AO83" s="42">
        <f t="shared" si="148"/>
        <v>5.5507586036758353E-3</v>
      </c>
      <c r="AP83" s="13">
        <f t="shared" si="149"/>
        <v>1.0699899295065459E-3</v>
      </c>
      <c r="AQ83" s="13">
        <f t="shared" si="150"/>
        <v>1.420196515564363E-2</v>
      </c>
      <c r="AR83" s="47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</row>
    <row r="84" spans="1:84" x14ac:dyDescent="0.25">
      <c r="A84" s="14" t="s">
        <v>102</v>
      </c>
      <c r="B84" s="15"/>
      <c r="C84" s="16"/>
      <c r="D84" s="16"/>
      <c r="E84" s="16">
        <f t="shared" ref="E84" si="164">S84-L84</f>
        <v>0</v>
      </c>
      <c r="F84" s="16">
        <f t="shared" ref="F84" si="165">T84-M84</f>
        <v>0</v>
      </c>
      <c r="G84" s="16">
        <f t="shared" ref="G84" si="166">U84-N84</f>
        <v>0</v>
      </c>
      <c r="H84" s="16">
        <f t="shared" ref="H84" si="167">V84-O84</f>
        <v>4</v>
      </c>
      <c r="I84" s="15"/>
      <c r="J84" s="16"/>
      <c r="K84" s="16"/>
      <c r="L84" s="16">
        <v>0</v>
      </c>
      <c r="M84" s="16">
        <v>0</v>
      </c>
      <c r="N84" s="19">
        <v>0</v>
      </c>
      <c r="O84" s="17">
        <v>0</v>
      </c>
      <c r="P84" s="18"/>
      <c r="Q84" s="16"/>
      <c r="R84" s="16"/>
      <c r="S84" s="16">
        <v>0</v>
      </c>
      <c r="T84" s="16">
        <v>0</v>
      </c>
      <c r="U84" s="16">
        <v>0</v>
      </c>
      <c r="V84" s="17">
        <v>4</v>
      </c>
      <c r="W84" s="20"/>
      <c r="X84" s="21"/>
      <c r="Y84" s="21"/>
      <c r="Z84" s="11">
        <f t="shared" si="139"/>
        <v>0</v>
      </c>
      <c r="AA84" s="11">
        <f t="shared" si="140"/>
        <v>0</v>
      </c>
      <c r="AB84" s="11">
        <f t="shared" si="141"/>
        <v>0</v>
      </c>
      <c r="AC84" s="11">
        <f t="shared" si="142"/>
        <v>5.1407274129289292E-4</v>
      </c>
      <c r="AD84" s="20"/>
      <c r="AE84" s="21"/>
      <c r="AF84" s="21"/>
      <c r="AG84" s="11">
        <f t="shared" si="143"/>
        <v>0</v>
      </c>
      <c r="AH84" s="11">
        <f t="shared" si="144"/>
        <v>0</v>
      </c>
      <c r="AI84" s="11">
        <f t="shared" si="145"/>
        <v>0</v>
      </c>
      <c r="AJ84" s="11">
        <f t="shared" si="146"/>
        <v>0</v>
      </c>
      <c r="AK84" s="20"/>
      <c r="AL84" s="21"/>
      <c r="AM84" s="23"/>
      <c r="AN84" s="42">
        <f t="shared" si="147"/>
        <v>0</v>
      </c>
      <c r="AO84" s="42">
        <f t="shared" si="148"/>
        <v>0</v>
      </c>
      <c r="AP84" s="13">
        <f t="shared" si="149"/>
        <v>0</v>
      </c>
      <c r="AQ84" s="12">
        <f t="shared" si="150"/>
        <v>3.3027825943357281E-4</v>
      </c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</row>
    <row r="85" spans="1:84" x14ac:dyDescent="0.25">
      <c r="A85" s="14" t="s">
        <v>31</v>
      </c>
      <c r="B85" s="15">
        <f t="shared" ref="B85:H85" si="168">P85-I85</f>
        <v>144</v>
      </c>
      <c r="C85" s="16">
        <f t="shared" si="168"/>
        <v>180</v>
      </c>
      <c r="D85" s="16">
        <f t="shared" si="168"/>
        <v>111</v>
      </c>
      <c r="E85" s="16">
        <f t="shared" si="168"/>
        <v>128</v>
      </c>
      <c r="F85" s="16">
        <f t="shared" si="168"/>
        <v>133</v>
      </c>
      <c r="G85" s="16">
        <f t="shared" si="168"/>
        <v>110</v>
      </c>
      <c r="H85" s="16">
        <f t="shared" si="168"/>
        <v>132</v>
      </c>
      <c r="I85" s="15">
        <v>27</v>
      </c>
      <c r="J85" s="16">
        <v>3</v>
      </c>
      <c r="K85" s="16">
        <v>12</v>
      </c>
      <c r="L85" s="16">
        <v>32</v>
      </c>
      <c r="M85" s="16">
        <v>19</v>
      </c>
      <c r="N85" s="19">
        <v>20</v>
      </c>
      <c r="O85" s="17">
        <v>26</v>
      </c>
      <c r="P85" s="18">
        <v>171</v>
      </c>
      <c r="Q85" s="16">
        <v>183</v>
      </c>
      <c r="R85" s="16">
        <v>123</v>
      </c>
      <c r="S85" s="16">
        <v>160</v>
      </c>
      <c r="T85" s="16">
        <v>152</v>
      </c>
      <c r="U85" s="16">
        <v>130</v>
      </c>
      <c r="V85" s="17">
        <v>158</v>
      </c>
      <c r="W85" s="20">
        <f>(B85/$B$93)</f>
        <v>1.462968607131972E-2</v>
      </c>
      <c r="X85" s="21">
        <f>(C85/$C$93)</f>
        <v>1.7622870569806149E-2</v>
      </c>
      <c r="Y85" s="21">
        <f t="shared" ref="Y85:Y93" si="169">(D85/$D$93)</f>
        <v>1.086530931871574E-2</v>
      </c>
      <c r="Z85" s="11">
        <f t="shared" si="139"/>
        <v>1.2711022840119166E-2</v>
      </c>
      <c r="AA85" s="11">
        <f t="shared" si="140"/>
        <v>1.28131021194605E-2</v>
      </c>
      <c r="AB85" s="11">
        <f t="shared" si="141"/>
        <v>1.0649627263045794E-2</v>
      </c>
      <c r="AC85" s="11">
        <f t="shared" si="142"/>
        <v>1.6964400462665466E-2</v>
      </c>
      <c r="AD85" s="20">
        <f>(I85/$I$93)</f>
        <v>1.3366336633663366E-2</v>
      </c>
      <c r="AE85" s="21">
        <f>(J85/$J$93)</f>
        <v>1.2864493996569469E-3</v>
      </c>
      <c r="AF85" s="21">
        <f t="shared" ref="AF85:AF93" si="170">(K85/$K$93)</f>
        <v>2.7020941229452828E-3</v>
      </c>
      <c r="AG85" s="11">
        <f t="shared" si="143"/>
        <v>4.7176765443019313E-3</v>
      </c>
      <c r="AH85" s="11">
        <f t="shared" si="144"/>
        <v>3.2567706547823104E-3</v>
      </c>
      <c r="AI85" s="11">
        <f t="shared" si="145"/>
        <v>3.5977693829825508E-3</v>
      </c>
      <c r="AJ85" s="11">
        <f t="shared" si="146"/>
        <v>6.0046189376443421E-3</v>
      </c>
      <c r="AK85" s="20">
        <f>(P85/$P$93)</f>
        <v>1.4414566298575402E-2</v>
      </c>
      <c r="AL85" s="21">
        <f>(Q85/$Q$93)</f>
        <v>1.4586322333811573E-2</v>
      </c>
      <c r="AM85" s="23">
        <f t="shared" ref="AM85:AM93" si="171">(R85/$R$93)</f>
        <v>8.3918946578426697E-3</v>
      </c>
      <c r="AN85" s="42">
        <f t="shared" si="147"/>
        <v>9.4938586601791969E-3</v>
      </c>
      <c r="AO85" s="42">
        <f t="shared" si="148"/>
        <v>9.3746145306525218E-3</v>
      </c>
      <c r="AP85" s="13">
        <f t="shared" si="149"/>
        <v>8.1822759315206446E-3</v>
      </c>
      <c r="AQ85" s="12">
        <f t="shared" si="150"/>
        <v>1.3045991247626124E-2</v>
      </c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3"/>
    </row>
    <row r="86" spans="1:84" x14ac:dyDescent="0.25">
      <c r="A86" s="14" t="s">
        <v>84</v>
      </c>
      <c r="B86" s="15"/>
      <c r="C86" s="16"/>
      <c r="D86" s="16">
        <f t="shared" ref="D86:D89" si="172">R86-K86</f>
        <v>49</v>
      </c>
      <c r="E86" s="16">
        <f t="shared" ref="E86:H93" si="173">S86-L86</f>
        <v>29</v>
      </c>
      <c r="F86" s="16">
        <f t="shared" si="173"/>
        <v>50</v>
      </c>
      <c r="G86" s="16">
        <f t="shared" si="173"/>
        <v>83</v>
      </c>
      <c r="H86" s="16">
        <f t="shared" si="173"/>
        <v>49</v>
      </c>
      <c r="I86" s="15"/>
      <c r="J86" s="16"/>
      <c r="K86" s="16">
        <v>2</v>
      </c>
      <c r="L86" s="16">
        <v>3</v>
      </c>
      <c r="M86" s="16">
        <v>1</v>
      </c>
      <c r="N86" s="19">
        <v>1</v>
      </c>
      <c r="O86" s="17">
        <v>5</v>
      </c>
      <c r="P86" s="18"/>
      <c r="Q86" s="16"/>
      <c r="R86" s="16">
        <v>51</v>
      </c>
      <c r="S86" s="16">
        <v>32</v>
      </c>
      <c r="T86" s="16">
        <v>51</v>
      </c>
      <c r="U86" s="16">
        <v>84</v>
      </c>
      <c r="V86" s="17">
        <v>54</v>
      </c>
      <c r="W86" s="20"/>
      <c r="X86" s="21"/>
      <c r="Y86" s="21">
        <f t="shared" si="169"/>
        <v>4.7963978073610027E-3</v>
      </c>
      <c r="Z86" s="11">
        <f t="shared" si="139"/>
        <v>2.8798411122144987E-3</v>
      </c>
      <c r="AA86" s="11">
        <f t="shared" si="140"/>
        <v>4.8169556840077067E-3</v>
      </c>
      <c r="AB86" s="11">
        <f t="shared" si="141"/>
        <v>8.0356278439345525E-3</v>
      </c>
      <c r="AC86" s="11">
        <f t="shared" si="142"/>
        <v>6.2973910808379382E-3</v>
      </c>
      <c r="AD86" s="20"/>
      <c r="AE86" s="21"/>
      <c r="AF86" s="21">
        <f t="shared" si="170"/>
        <v>4.5034902049088043E-4</v>
      </c>
      <c r="AG86" s="11">
        <f t="shared" si="143"/>
        <v>4.4228217602830609E-4</v>
      </c>
      <c r="AH86" s="11">
        <f t="shared" si="144"/>
        <v>1.7140898183064793E-4</v>
      </c>
      <c r="AI86" s="11">
        <f t="shared" si="145"/>
        <v>1.7988846914912754E-4</v>
      </c>
      <c r="AJ86" s="11">
        <f t="shared" si="146"/>
        <v>1.1547344110854503E-3</v>
      </c>
      <c r="AK86" s="20"/>
      <c r="AL86" s="21"/>
      <c r="AM86" s="23">
        <f t="shared" si="171"/>
        <v>3.4795660776420823E-3</v>
      </c>
      <c r="AN86" s="42">
        <f t="shared" si="147"/>
        <v>1.8987717320358393E-3</v>
      </c>
      <c r="AO86" s="42">
        <f t="shared" si="148"/>
        <v>3.1454298754163071E-3</v>
      </c>
      <c r="AP86" s="13">
        <f t="shared" si="149"/>
        <v>5.287009063444109E-3</v>
      </c>
      <c r="AQ86" s="12">
        <f t="shared" si="150"/>
        <v>4.4587565023532323E-3</v>
      </c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3"/>
    </row>
    <row r="87" spans="1:84" x14ac:dyDescent="0.25">
      <c r="A87" s="14" t="s">
        <v>85</v>
      </c>
      <c r="B87" s="5"/>
      <c r="C87" s="6"/>
      <c r="D87" s="6">
        <f>R87-K87</f>
        <v>4</v>
      </c>
      <c r="E87" s="6">
        <f t="shared" si="173"/>
        <v>3</v>
      </c>
      <c r="F87" s="6">
        <f t="shared" si="173"/>
        <v>1</v>
      </c>
      <c r="G87" s="9">
        <f t="shared" si="173"/>
        <v>2</v>
      </c>
      <c r="H87" s="9">
        <f t="shared" si="173"/>
        <v>0</v>
      </c>
      <c r="I87" s="15"/>
      <c r="J87" s="16"/>
      <c r="K87" s="16">
        <v>0</v>
      </c>
      <c r="L87" s="16">
        <v>0</v>
      </c>
      <c r="M87" s="16">
        <v>0</v>
      </c>
      <c r="N87" s="19">
        <v>0</v>
      </c>
      <c r="O87" s="17">
        <v>0</v>
      </c>
      <c r="P87" s="18"/>
      <c r="Q87" s="16"/>
      <c r="R87" s="16">
        <v>4</v>
      </c>
      <c r="S87" s="16">
        <v>3</v>
      </c>
      <c r="T87" s="16">
        <v>1</v>
      </c>
      <c r="U87" s="16">
        <v>2</v>
      </c>
      <c r="V87" s="17">
        <v>0</v>
      </c>
      <c r="W87" s="20"/>
      <c r="X87" s="21"/>
      <c r="Y87" s="21">
        <f t="shared" si="169"/>
        <v>3.9154267815191856E-4</v>
      </c>
      <c r="Z87" s="11">
        <f t="shared" si="139"/>
        <v>2.9791459781529296E-4</v>
      </c>
      <c r="AA87" s="11">
        <f t="shared" si="140"/>
        <v>9.6339113680154144E-5</v>
      </c>
      <c r="AB87" s="11">
        <f t="shared" si="141"/>
        <v>1.9362958660083262E-4</v>
      </c>
      <c r="AC87" s="11">
        <f t="shared" si="142"/>
        <v>0</v>
      </c>
      <c r="AD87" s="20"/>
      <c r="AE87" s="21"/>
      <c r="AF87" s="21">
        <f t="shared" si="170"/>
        <v>0</v>
      </c>
      <c r="AG87" s="11">
        <f t="shared" si="143"/>
        <v>0</v>
      </c>
      <c r="AH87" s="11">
        <f t="shared" si="144"/>
        <v>0</v>
      </c>
      <c r="AI87" s="11">
        <f t="shared" si="145"/>
        <v>0</v>
      </c>
      <c r="AJ87" s="11">
        <f t="shared" si="146"/>
        <v>0</v>
      </c>
      <c r="AK87" s="20"/>
      <c r="AL87" s="21"/>
      <c r="AM87" s="23">
        <f t="shared" si="171"/>
        <v>2.7290714334447704E-4</v>
      </c>
      <c r="AN87" s="42">
        <f t="shared" si="147"/>
        <v>1.7800984987835993E-4</v>
      </c>
      <c r="AO87" s="42">
        <f t="shared" si="148"/>
        <v>6.167509559639817E-5</v>
      </c>
      <c r="AP87" s="13">
        <f t="shared" si="149"/>
        <v>1.2588116817724068E-4</v>
      </c>
      <c r="AQ87" s="12">
        <f t="shared" si="150"/>
        <v>0</v>
      </c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3"/>
    </row>
    <row r="88" spans="1:84" x14ac:dyDescent="0.25">
      <c r="A88" s="14" t="s">
        <v>86</v>
      </c>
      <c r="B88" s="15"/>
      <c r="C88" s="16"/>
      <c r="D88" s="16">
        <f t="shared" si="172"/>
        <v>68</v>
      </c>
      <c r="E88" s="16">
        <f t="shared" si="173"/>
        <v>74</v>
      </c>
      <c r="F88" s="16">
        <f t="shared" si="173"/>
        <v>107</v>
      </c>
      <c r="G88" s="16">
        <f t="shared" si="173"/>
        <v>109</v>
      </c>
      <c r="H88" s="16">
        <f t="shared" si="173"/>
        <v>54</v>
      </c>
      <c r="I88" s="15"/>
      <c r="J88" s="16"/>
      <c r="K88" s="16">
        <v>1</v>
      </c>
      <c r="L88" s="16">
        <v>4</v>
      </c>
      <c r="M88" s="16">
        <v>4</v>
      </c>
      <c r="N88" s="19">
        <v>8</v>
      </c>
      <c r="O88" s="17">
        <v>14</v>
      </c>
      <c r="P88" s="18"/>
      <c r="Q88" s="16"/>
      <c r="R88" s="16">
        <v>69</v>
      </c>
      <c r="S88" s="16">
        <v>78</v>
      </c>
      <c r="T88" s="16">
        <v>111</v>
      </c>
      <c r="U88" s="16">
        <v>117</v>
      </c>
      <c r="V88" s="17">
        <v>68</v>
      </c>
      <c r="W88" s="20"/>
      <c r="X88" s="21"/>
      <c r="Y88" s="21">
        <f t="shared" si="169"/>
        <v>6.6562255285826152E-3</v>
      </c>
      <c r="Z88" s="11">
        <f t="shared" si="139"/>
        <v>7.3485600794438929E-3</v>
      </c>
      <c r="AA88" s="11">
        <f t="shared" si="140"/>
        <v>1.0308285163776493E-2</v>
      </c>
      <c r="AB88" s="11">
        <f t="shared" si="141"/>
        <v>1.0552812469745376E-2</v>
      </c>
      <c r="AC88" s="11">
        <f t="shared" si="142"/>
        <v>6.9399820074540547E-3</v>
      </c>
      <c r="AD88" s="20"/>
      <c r="AE88" s="21"/>
      <c r="AF88" s="21">
        <f t="shared" si="170"/>
        <v>2.2517451024544022E-4</v>
      </c>
      <c r="AG88" s="11">
        <f t="shared" si="143"/>
        <v>5.8970956803774141E-4</v>
      </c>
      <c r="AH88" s="11">
        <f t="shared" si="144"/>
        <v>6.8563592732259174E-4</v>
      </c>
      <c r="AI88" s="11">
        <f t="shared" si="145"/>
        <v>1.4391077531930203E-3</v>
      </c>
      <c r="AJ88" s="11">
        <f t="shared" si="146"/>
        <v>3.2332563510392609E-3</v>
      </c>
      <c r="AK88" s="20"/>
      <c r="AL88" s="21"/>
      <c r="AM88" s="23">
        <f t="shared" si="171"/>
        <v>4.7076482226922293E-3</v>
      </c>
      <c r="AN88" s="42">
        <f t="shared" si="147"/>
        <v>4.6282560968373583E-3</v>
      </c>
      <c r="AO88" s="42">
        <f t="shared" si="148"/>
        <v>6.8459356112001973E-3</v>
      </c>
      <c r="AP88" s="13">
        <f t="shared" si="149"/>
        <v>7.3640483383685803E-3</v>
      </c>
      <c r="AQ88" s="12">
        <f t="shared" si="150"/>
        <v>5.6147304103707375E-3</v>
      </c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3"/>
    </row>
    <row r="89" spans="1:84" x14ac:dyDescent="0.25">
      <c r="A89" s="14" t="s">
        <v>87</v>
      </c>
      <c r="B89" s="15"/>
      <c r="C89" s="16"/>
      <c r="D89" s="16">
        <f t="shared" si="172"/>
        <v>1</v>
      </c>
      <c r="E89" s="16">
        <f t="shared" si="173"/>
        <v>0</v>
      </c>
      <c r="F89" s="16">
        <f t="shared" si="173"/>
        <v>2</v>
      </c>
      <c r="G89" s="16">
        <f t="shared" si="173"/>
        <v>0</v>
      </c>
      <c r="H89" s="16">
        <f t="shared" si="173"/>
        <v>0</v>
      </c>
      <c r="I89" s="15"/>
      <c r="J89" s="16"/>
      <c r="K89" s="16">
        <v>5</v>
      </c>
      <c r="L89" s="16">
        <v>0</v>
      </c>
      <c r="M89" s="16">
        <v>1</v>
      </c>
      <c r="N89" s="19">
        <v>3</v>
      </c>
      <c r="O89" s="17">
        <v>1</v>
      </c>
      <c r="P89" s="18"/>
      <c r="Q89" s="16"/>
      <c r="R89" s="16">
        <v>6</v>
      </c>
      <c r="S89" s="16">
        <v>0</v>
      </c>
      <c r="T89" s="16">
        <v>3</v>
      </c>
      <c r="U89" s="16">
        <v>3</v>
      </c>
      <c r="V89" s="17">
        <v>1</v>
      </c>
      <c r="W89" s="20"/>
      <c r="X89" s="21"/>
      <c r="Y89" s="21">
        <f t="shared" si="169"/>
        <v>9.788566953797964E-5</v>
      </c>
      <c r="Z89" s="11">
        <f t="shared" si="139"/>
        <v>0</v>
      </c>
      <c r="AA89" s="11">
        <f t="shared" si="140"/>
        <v>1.9267822736030829E-4</v>
      </c>
      <c r="AB89" s="11">
        <f t="shared" si="141"/>
        <v>0</v>
      </c>
      <c r="AC89" s="11">
        <f t="shared" si="142"/>
        <v>0</v>
      </c>
      <c r="AD89" s="20"/>
      <c r="AE89" s="21"/>
      <c r="AF89" s="21">
        <f t="shared" si="170"/>
        <v>1.125872551227201E-3</v>
      </c>
      <c r="AG89" s="11">
        <f t="shared" si="143"/>
        <v>0</v>
      </c>
      <c r="AH89" s="11">
        <f t="shared" si="144"/>
        <v>1.7140898183064793E-4</v>
      </c>
      <c r="AI89" s="11">
        <f t="shared" si="145"/>
        <v>5.3966540744738263E-4</v>
      </c>
      <c r="AJ89" s="11">
        <f t="shared" si="146"/>
        <v>2.3094688221709007E-4</v>
      </c>
      <c r="AK89" s="20"/>
      <c r="AL89" s="21"/>
      <c r="AM89" s="23">
        <f t="shared" si="171"/>
        <v>4.0936071501671554E-4</v>
      </c>
      <c r="AN89" s="42">
        <f t="shared" si="147"/>
        <v>0</v>
      </c>
      <c r="AO89" s="42">
        <f t="shared" si="148"/>
        <v>1.8502528678919454E-4</v>
      </c>
      <c r="AP89" s="13">
        <f t="shared" si="149"/>
        <v>1.8882175226586103E-4</v>
      </c>
      <c r="AQ89" s="12">
        <f t="shared" si="150"/>
        <v>8.2569564858393202E-5</v>
      </c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3"/>
    </row>
    <row r="90" spans="1:84" x14ac:dyDescent="0.25">
      <c r="A90" s="14" t="s">
        <v>88</v>
      </c>
      <c r="B90" s="5"/>
      <c r="C90" s="6"/>
      <c r="D90" s="6">
        <f>R90-K90</f>
        <v>6</v>
      </c>
      <c r="E90" s="6">
        <f t="shared" si="173"/>
        <v>0</v>
      </c>
      <c r="F90" s="6">
        <f t="shared" si="173"/>
        <v>7</v>
      </c>
      <c r="G90" s="9">
        <f t="shared" si="173"/>
        <v>4</v>
      </c>
      <c r="H90" s="9">
        <f t="shared" si="173"/>
        <v>0</v>
      </c>
      <c r="I90" s="15"/>
      <c r="J90" s="16"/>
      <c r="K90" s="16">
        <v>0</v>
      </c>
      <c r="L90" s="16">
        <v>0</v>
      </c>
      <c r="M90" s="16">
        <v>0</v>
      </c>
      <c r="N90" s="19">
        <v>0</v>
      </c>
      <c r="O90" s="17">
        <v>1</v>
      </c>
      <c r="P90" s="18"/>
      <c r="Q90" s="16"/>
      <c r="R90" s="16">
        <v>6</v>
      </c>
      <c r="S90" s="16">
        <v>0</v>
      </c>
      <c r="T90" s="16">
        <v>7</v>
      </c>
      <c r="U90" s="16">
        <v>4</v>
      </c>
      <c r="V90" s="17">
        <v>1</v>
      </c>
      <c r="W90" s="20"/>
      <c r="X90" s="21"/>
      <c r="Y90" s="21">
        <f t="shared" si="169"/>
        <v>5.8731401722787789E-4</v>
      </c>
      <c r="Z90" s="11">
        <f t="shared" si="139"/>
        <v>0</v>
      </c>
      <c r="AA90" s="11">
        <f t="shared" si="140"/>
        <v>6.7437379576107902E-4</v>
      </c>
      <c r="AB90" s="11">
        <f t="shared" si="141"/>
        <v>3.8725917320166524E-4</v>
      </c>
      <c r="AC90" s="11">
        <f t="shared" si="142"/>
        <v>0</v>
      </c>
      <c r="AD90" s="20"/>
      <c r="AE90" s="21"/>
      <c r="AF90" s="21">
        <f t="shared" si="170"/>
        <v>0</v>
      </c>
      <c r="AG90" s="11">
        <f t="shared" si="143"/>
        <v>0</v>
      </c>
      <c r="AH90" s="11">
        <f t="shared" si="144"/>
        <v>0</v>
      </c>
      <c r="AI90" s="11">
        <f t="shared" si="145"/>
        <v>0</v>
      </c>
      <c r="AJ90" s="11">
        <f t="shared" si="146"/>
        <v>2.3094688221709007E-4</v>
      </c>
      <c r="AK90" s="20"/>
      <c r="AL90" s="21"/>
      <c r="AM90" s="23">
        <f t="shared" si="171"/>
        <v>4.0936071501671554E-4</v>
      </c>
      <c r="AN90" s="42">
        <f t="shared" si="147"/>
        <v>0</v>
      </c>
      <c r="AO90" s="42">
        <f t="shared" si="148"/>
        <v>4.3172566917478724E-4</v>
      </c>
      <c r="AP90" s="13">
        <f t="shared" si="149"/>
        <v>2.5176233635448137E-4</v>
      </c>
      <c r="AQ90" s="12">
        <f t="shared" si="150"/>
        <v>8.2569564858393202E-5</v>
      </c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3"/>
    </row>
    <row r="91" spans="1:84" ht="15.75" thickBot="1" x14ac:dyDescent="0.3">
      <c r="A91" s="14" t="s">
        <v>89</v>
      </c>
      <c r="B91" s="33"/>
      <c r="C91" s="34"/>
      <c r="D91" s="34">
        <f>R91-K91</f>
        <v>2</v>
      </c>
      <c r="E91" s="34">
        <f t="shared" si="173"/>
        <v>4</v>
      </c>
      <c r="F91" s="34">
        <f t="shared" si="173"/>
        <v>7</v>
      </c>
      <c r="G91" s="45">
        <f t="shared" si="173"/>
        <v>5</v>
      </c>
      <c r="H91" s="45">
        <f t="shared" si="173"/>
        <v>3</v>
      </c>
      <c r="I91" s="15"/>
      <c r="J91" s="16"/>
      <c r="K91" s="16">
        <v>1</v>
      </c>
      <c r="L91" s="16">
        <v>1</v>
      </c>
      <c r="M91" s="16">
        <v>0</v>
      </c>
      <c r="N91" s="19">
        <v>1</v>
      </c>
      <c r="O91" s="17">
        <v>1</v>
      </c>
      <c r="P91" s="18"/>
      <c r="Q91" s="16"/>
      <c r="R91" s="16">
        <v>3</v>
      </c>
      <c r="S91" s="16">
        <v>5</v>
      </c>
      <c r="T91" s="16">
        <v>7</v>
      </c>
      <c r="U91" s="16">
        <v>6</v>
      </c>
      <c r="V91" s="17">
        <v>4</v>
      </c>
      <c r="W91" s="20"/>
      <c r="X91" s="21"/>
      <c r="Y91" s="21">
        <f t="shared" si="169"/>
        <v>1.9577133907595928E-4</v>
      </c>
      <c r="Z91" s="11">
        <f t="shared" si="139"/>
        <v>3.9721946375372393E-4</v>
      </c>
      <c r="AA91" s="11">
        <f t="shared" si="140"/>
        <v>6.7437379576107902E-4</v>
      </c>
      <c r="AB91" s="11">
        <f t="shared" si="141"/>
        <v>4.840739665020815E-4</v>
      </c>
      <c r="AC91" s="11">
        <f t="shared" si="142"/>
        <v>3.8555455596966969E-4</v>
      </c>
      <c r="AD91" s="20"/>
      <c r="AE91" s="21"/>
      <c r="AF91" s="21">
        <f t="shared" si="170"/>
        <v>2.2517451024544022E-4</v>
      </c>
      <c r="AG91" s="11">
        <f t="shared" si="143"/>
        <v>1.4742739200943535E-4</v>
      </c>
      <c r="AH91" s="11">
        <f t="shared" si="144"/>
        <v>0</v>
      </c>
      <c r="AI91" s="11">
        <f t="shared" si="145"/>
        <v>1.7988846914912754E-4</v>
      </c>
      <c r="AJ91" s="11">
        <f t="shared" si="146"/>
        <v>2.3094688221709007E-4</v>
      </c>
      <c r="AK91" s="20"/>
      <c r="AL91" s="21"/>
      <c r="AM91" s="23">
        <f t="shared" si="171"/>
        <v>2.0468035750835777E-4</v>
      </c>
      <c r="AN91" s="42">
        <f t="shared" si="147"/>
        <v>2.966830831305999E-4</v>
      </c>
      <c r="AO91" s="42">
        <f t="shared" si="148"/>
        <v>4.3172566917478724E-4</v>
      </c>
      <c r="AP91" s="151">
        <f t="shared" si="149"/>
        <v>3.7764350453172205E-4</v>
      </c>
      <c r="AQ91" s="59">
        <f t="shared" si="150"/>
        <v>3.3027825943357281E-4</v>
      </c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3"/>
    </row>
    <row r="92" spans="1:84" ht="16.5" thickTop="1" thickBot="1" x14ac:dyDescent="0.3">
      <c r="A92" s="60" t="s">
        <v>32</v>
      </c>
      <c r="B92" s="61">
        <f>P92-I92</f>
        <v>4661</v>
      </c>
      <c r="C92" s="62">
        <f>Q92-J92</f>
        <v>6999</v>
      </c>
      <c r="D92" s="62">
        <f>R92-K92</f>
        <v>6743</v>
      </c>
      <c r="E92" s="62">
        <f t="shared" si="173"/>
        <v>5510</v>
      </c>
      <c r="F92" s="62">
        <f t="shared" si="173"/>
        <v>5968</v>
      </c>
      <c r="G92" s="62">
        <f t="shared" si="173"/>
        <v>5533</v>
      </c>
      <c r="H92" s="62">
        <f t="shared" si="173"/>
        <v>4842</v>
      </c>
      <c r="I92" s="61">
        <v>822</v>
      </c>
      <c r="J92" s="62">
        <v>1030</v>
      </c>
      <c r="K92" s="62">
        <v>2168</v>
      </c>
      <c r="L92" s="62">
        <v>3406</v>
      </c>
      <c r="M92" s="62">
        <v>2075</v>
      </c>
      <c r="N92" s="65">
        <v>1948</v>
      </c>
      <c r="O92" s="63">
        <v>1879</v>
      </c>
      <c r="P92" s="64">
        <v>5483</v>
      </c>
      <c r="Q92" s="62">
        <v>8029</v>
      </c>
      <c r="R92" s="62">
        <v>8911</v>
      </c>
      <c r="S92" s="62">
        <v>8916</v>
      </c>
      <c r="T92" s="62">
        <v>8043</v>
      </c>
      <c r="U92" s="62">
        <v>7481</v>
      </c>
      <c r="V92" s="63">
        <v>6721</v>
      </c>
      <c r="W92" s="66">
        <f>(B92/$B$93)</f>
        <v>0.47353449151681398</v>
      </c>
      <c r="X92" s="67">
        <f>(C92/$C$93)</f>
        <v>0.68523595065596243</v>
      </c>
      <c r="Y92" s="67">
        <f t="shared" si="169"/>
        <v>0.6600430696945967</v>
      </c>
      <c r="Z92" s="67">
        <f t="shared" si="139"/>
        <v>0.54716981132075471</v>
      </c>
      <c r="AA92" s="67">
        <f t="shared" si="140"/>
        <v>0.57495183044315989</v>
      </c>
      <c r="AB92" s="67">
        <f t="shared" si="141"/>
        <v>0.53567625133120345</v>
      </c>
      <c r="AC92" s="67">
        <f t="shared" si="142"/>
        <v>0.62228505333504691</v>
      </c>
      <c r="AD92" s="66">
        <f>(I92/$I$93)</f>
        <v>0.4069306930693069</v>
      </c>
      <c r="AE92" s="67">
        <f>(J92/$J$93)</f>
        <v>0.44168096054888506</v>
      </c>
      <c r="AF92" s="67">
        <f t="shared" si="170"/>
        <v>0.48817833821211437</v>
      </c>
      <c r="AG92" s="67">
        <f t="shared" si="143"/>
        <v>0.50213769718413681</v>
      </c>
      <c r="AH92" s="67">
        <f t="shared" si="144"/>
        <v>0.35567363729859447</v>
      </c>
      <c r="AI92" s="67">
        <f t="shared" si="145"/>
        <v>0.35042273790250045</v>
      </c>
      <c r="AJ92" s="67">
        <f t="shared" si="146"/>
        <v>0.43394919168591223</v>
      </c>
      <c r="AK92" s="66">
        <f>(P92/$P$93)</f>
        <v>0.46219337435724522</v>
      </c>
      <c r="AL92" s="67">
        <f>(Q92/$Q$93)</f>
        <v>0.63996492906105529</v>
      </c>
      <c r="AM92" s="68">
        <f t="shared" si="171"/>
        <v>0.60796888858565878</v>
      </c>
      <c r="AN92" s="68">
        <f t="shared" si="147"/>
        <v>0.52904527383848576</v>
      </c>
      <c r="AO92" s="68">
        <f t="shared" si="148"/>
        <v>0.49605279388183049</v>
      </c>
      <c r="AP92" s="68">
        <f t="shared" si="149"/>
        <v>0.47085850956696879</v>
      </c>
      <c r="AQ92" s="155">
        <f t="shared" si="150"/>
        <v>0.55495004541326065</v>
      </c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3"/>
    </row>
    <row r="93" spans="1:84" ht="16.5" thickTop="1" thickBot="1" x14ac:dyDescent="0.3">
      <c r="A93" s="69" t="s">
        <v>33</v>
      </c>
      <c r="B93" s="70">
        <f>P93-I93</f>
        <v>9843</v>
      </c>
      <c r="C93" s="71">
        <f>Q93-J93</f>
        <v>10214</v>
      </c>
      <c r="D93" s="71">
        <f>R93-K93</f>
        <v>10216</v>
      </c>
      <c r="E93" s="71">
        <f t="shared" si="173"/>
        <v>10070</v>
      </c>
      <c r="F93" s="71">
        <f t="shared" si="173"/>
        <v>10380</v>
      </c>
      <c r="G93" s="71">
        <f t="shared" si="173"/>
        <v>10329</v>
      </c>
      <c r="H93" s="71">
        <f t="shared" si="173"/>
        <v>7781</v>
      </c>
      <c r="I93" s="72">
        <v>2020</v>
      </c>
      <c r="J93" s="73">
        <v>2332</v>
      </c>
      <c r="K93" s="73">
        <v>4441</v>
      </c>
      <c r="L93" s="73">
        <v>6783</v>
      </c>
      <c r="M93" s="73">
        <v>5834</v>
      </c>
      <c r="N93" s="147">
        <v>5559</v>
      </c>
      <c r="O93" s="74">
        <v>4330</v>
      </c>
      <c r="P93" s="75">
        <v>11863</v>
      </c>
      <c r="Q93" s="76">
        <v>12546</v>
      </c>
      <c r="R93" s="76">
        <v>14657</v>
      </c>
      <c r="S93" s="76">
        <v>16853</v>
      </c>
      <c r="T93" s="76">
        <v>16214</v>
      </c>
      <c r="U93" s="73">
        <v>15888</v>
      </c>
      <c r="V93" s="74">
        <v>12111</v>
      </c>
      <c r="W93" s="77">
        <f>(B93/$B$93)</f>
        <v>1</v>
      </c>
      <c r="X93" s="78">
        <f>(C93/$C$93)</f>
        <v>1</v>
      </c>
      <c r="Y93" s="78">
        <f t="shared" si="169"/>
        <v>1</v>
      </c>
      <c r="Z93" s="78">
        <f t="shared" si="139"/>
        <v>1</v>
      </c>
      <c r="AA93" s="78">
        <f t="shared" si="140"/>
        <v>1</v>
      </c>
      <c r="AB93" s="78">
        <f t="shared" si="141"/>
        <v>1</v>
      </c>
      <c r="AC93" s="78">
        <f t="shared" si="142"/>
        <v>1</v>
      </c>
      <c r="AD93" s="77">
        <f>(I93/$I$93)</f>
        <v>1</v>
      </c>
      <c r="AE93" s="78">
        <f>(J93/$J$93)</f>
        <v>1</v>
      </c>
      <c r="AF93" s="78">
        <f t="shared" si="170"/>
        <v>1</v>
      </c>
      <c r="AG93" s="78">
        <f t="shared" si="143"/>
        <v>1</v>
      </c>
      <c r="AH93" s="78">
        <f t="shared" si="144"/>
        <v>1</v>
      </c>
      <c r="AI93" s="78">
        <f t="shared" si="145"/>
        <v>1</v>
      </c>
      <c r="AJ93" s="78">
        <f t="shared" si="146"/>
        <v>1</v>
      </c>
      <c r="AK93" s="77">
        <f>(P93/$P$93)</f>
        <v>1</v>
      </c>
      <c r="AL93" s="78">
        <f>(Q93/$Q$93)</f>
        <v>1</v>
      </c>
      <c r="AM93" s="80">
        <f t="shared" si="171"/>
        <v>1</v>
      </c>
      <c r="AN93" s="80">
        <f t="shared" si="147"/>
        <v>1</v>
      </c>
      <c r="AO93" s="80">
        <f t="shared" si="148"/>
        <v>1</v>
      </c>
      <c r="AP93" s="80">
        <f t="shared" si="149"/>
        <v>1</v>
      </c>
      <c r="AQ93" s="79">
        <f t="shared" si="150"/>
        <v>1</v>
      </c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3"/>
    </row>
    <row r="94" spans="1:84" x14ac:dyDescent="0.25">
      <c r="A94" s="81" t="s">
        <v>97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2"/>
      <c r="V94" s="2"/>
      <c r="W94" s="2"/>
      <c r="X94" s="2"/>
      <c r="Y94" s="2"/>
      <c r="Z94" s="2"/>
      <c r="AA94" s="2"/>
      <c r="AB94" s="2"/>
      <c r="AC94" s="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3"/>
    </row>
    <row r="95" spans="1:84" x14ac:dyDescent="0.25">
      <c r="A95" s="47" t="s">
        <v>98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3"/>
    </row>
    <row r="96" spans="1:84" x14ac:dyDescent="0.25">
      <c r="A96" s="47" t="s">
        <v>99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3"/>
    </row>
    <row r="97" spans="1:84" x14ac:dyDescent="0.25">
      <c r="A97" s="47" t="s">
        <v>37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3"/>
    </row>
    <row r="98" spans="1:84" ht="15.75" thickBot="1" x14ac:dyDescent="0.3">
      <c r="A98" s="48" t="s">
        <v>44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50"/>
    </row>
  </sheetData>
  <sortState ref="BW10:BZ52">
    <sortCondition ref="BX10:BX52"/>
  </sortState>
  <mergeCells count="15">
    <mergeCell ref="AD8:AJ8"/>
    <mergeCell ref="AK8:AQ8"/>
    <mergeCell ref="A1:CF2"/>
    <mergeCell ref="A3:CF3"/>
    <mergeCell ref="A4:CF4"/>
    <mergeCell ref="A5:CF5"/>
    <mergeCell ref="A6:AR6"/>
    <mergeCell ref="AS6:CF6"/>
    <mergeCell ref="A7:A8"/>
    <mergeCell ref="W8:AC8"/>
    <mergeCell ref="P8:V8"/>
    <mergeCell ref="I8:O8"/>
    <mergeCell ref="B8:H8"/>
    <mergeCell ref="W7:AQ7"/>
    <mergeCell ref="B7:V7"/>
  </mergeCells>
  <pageMargins left="0.7" right="0.7" top="0.75" bottom="0.75" header="0.3" footer="0.3"/>
  <pageSetup paperSize="9" orientation="portrait" r:id="rId1"/>
  <ignoredErrors>
    <ignoredError sqref="I24:O24 P24:V24 K29:O29 R29:V29 K20:O20 R20:V20 I38:O38 P38:V38 I55:O55 P55:V55 I60:O60 P60:V60 K65:O65 R65:V65 K72:O72 R72:V72 L77:O77 S77:V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19</vt:i4>
      </vt:variant>
    </vt:vector>
  </HeadingPairs>
  <TitlesOfParts>
    <vt:vector size="20" baseType="lpstr">
      <vt:lpstr>Data</vt:lpstr>
      <vt:lpstr>Saml forseelser ifht kont køret</vt:lpstr>
      <vt:lpstr>Nat af saml antal kont køretøj</vt:lpstr>
      <vt:lpstr>Andel fors ialt ef nat if køret</vt:lpstr>
      <vt:lpstr>Ford danske 2010</vt:lpstr>
      <vt:lpstr>Ford danske+udl 2010</vt:lpstr>
      <vt:lpstr>Ford danske 2011</vt:lpstr>
      <vt:lpstr>Ford danske+udl 2011</vt:lpstr>
      <vt:lpstr>Ford danske 2012</vt:lpstr>
      <vt:lpstr>Ford danske+udl 2012</vt:lpstr>
      <vt:lpstr>Ford danske 2013</vt:lpstr>
      <vt:lpstr>Ford danske+udl 2013</vt:lpstr>
      <vt:lpstr>Ford danske 2014</vt:lpstr>
      <vt:lpstr>Ford danske+udl 2014</vt:lpstr>
      <vt:lpstr>Ford danske 2015</vt:lpstr>
      <vt:lpstr>Ford danske+udl 2015</vt:lpstr>
      <vt:lpstr>Ford danske 2016</vt:lpstr>
      <vt:lpstr>Ford danske+udl 2016</vt:lpstr>
      <vt:lpstr>Dyretransport</vt:lpstr>
      <vt:lpstr>Cabotage</vt:lpstr>
    </vt:vector>
  </TitlesOfParts>
  <Company>Dansk Transport og Logostik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Pernø</dc:creator>
  <cp:lastModifiedBy>Morten Pernø</cp:lastModifiedBy>
  <cp:lastPrinted>2016-12-06T14:59:18Z</cp:lastPrinted>
  <dcterms:created xsi:type="dcterms:W3CDTF">2012-05-14T07:48:30Z</dcterms:created>
  <dcterms:modified xsi:type="dcterms:W3CDTF">2017-03-29T12:55:10Z</dcterms:modified>
</cp:coreProperties>
</file>